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ръб+настилки ФИНАЛ (2)" sheetId="1" r:id="rId1"/>
  </sheets>
  <definedNames>
    <definedName name="_xlnm.Print_Titles" localSheetId="0">'ръб+настилки ФИНАЛ (2)'!$8:$9</definedName>
  </definedNames>
  <calcPr fullCalcOnLoad="1"/>
</workbook>
</file>

<file path=xl/sharedStrings.xml><?xml version="1.0" encoding="utf-8"?>
<sst xmlns="http://schemas.openxmlformats.org/spreadsheetml/2006/main" count="71" uniqueCount="49">
  <si>
    <t>Ед. мярка</t>
  </si>
  <si>
    <t>Ед. цена</t>
  </si>
  <si>
    <t>кг</t>
  </si>
  <si>
    <t>№</t>
  </si>
  <si>
    <t>Наименование на видовете работи</t>
  </si>
  <si>
    <t xml:space="preserve">Стойност  </t>
  </si>
  <si>
    <t>Машинно натоварване на бетонови отпадъци</t>
  </si>
  <si>
    <t>бр.</t>
  </si>
  <si>
    <r>
      <t>м</t>
    </r>
    <r>
      <rPr>
        <vertAlign val="superscript"/>
        <sz val="12"/>
        <rFont val="Times New Roman"/>
        <family val="1"/>
      </rPr>
      <t>3</t>
    </r>
  </si>
  <si>
    <t>м</t>
  </si>
  <si>
    <r>
      <t>м</t>
    </r>
    <r>
      <rPr>
        <vertAlign val="superscript"/>
        <sz val="12"/>
        <rFont val="Times New Roman"/>
        <family val="1"/>
      </rPr>
      <t>2</t>
    </r>
  </si>
  <si>
    <t>Ръчно натоварване и превоз на 50 м  на бетонови отпадъци с колички</t>
  </si>
  <si>
    <t>Количество</t>
  </si>
  <si>
    <t>курс</t>
  </si>
  <si>
    <t>Доставка, изработка и монтаж на анкери 40 см Ст.АІІІ №16 по 6 бр./м</t>
  </si>
  <si>
    <t>Доставка, изработка и монтаж на армировка обща сложност</t>
  </si>
  <si>
    <t>Почистване и грундиране на бетонова повърхност</t>
  </si>
  <si>
    <t>Разбиване на бетон</t>
  </si>
  <si>
    <t>Направа и разваляне на кофраж при ремонт</t>
  </si>
  <si>
    <t>Рязане на бетон с фугорезачка</t>
  </si>
  <si>
    <t>Разваляне на асфалтова настилка до 10 см.</t>
  </si>
  <si>
    <t>Доставка на трошен камък за основа</t>
  </si>
  <si>
    <t>Разстилане на трошен камък</t>
  </si>
  <si>
    <t>Уплътняване на основа със самоходен валяк от 8 до 10 т.</t>
  </si>
  <si>
    <t>Армировъчни столчета ф10</t>
  </si>
  <si>
    <t>Полиетиленово фолио</t>
  </si>
  <si>
    <t xml:space="preserve">Кофраж за бетонови настилки </t>
  </si>
  <si>
    <t xml:space="preserve">Доставка и монтаж на армировка Ст АІІІ                     </t>
  </si>
  <si>
    <t>Доставка и полагане на бетон клас В25</t>
  </si>
  <si>
    <t>Доставка и полагане на бетон клас В 25 за плочи</t>
  </si>
  <si>
    <t>Изкоп с багер на транспорт</t>
  </si>
  <si>
    <t>Изрязване с фугорез на настилка с дебелина 10 см.</t>
  </si>
  <si>
    <t>Битумна заливка за дилатационни фуги</t>
  </si>
  <si>
    <t>Машинно натоварване на асфалтови отпадъци</t>
  </si>
  <si>
    <t>Извозване на строителни отпадъци на 10 км вкл. такса сметище</t>
  </si>
  <si>
    <t>Направа и разваляне на кофраж при ремонт на тронзоните</t>
  </si>
  <si>
    <t>Доставка и полагане на бетон клас В25 за тронзони</t>
  </si>
  <si>
    <t xml:space="preserve">           </t>
  </si>
  <si>
    <t>Обект: "Рехабилитация на кейовите стени в пристанищен терминал Русе-изток"</t>
  </si>
  <si>
    <r>
      <t>м</t>
    </r>
    <r>
      <rPr>
        <vertAlign val="superscript"/>
        <sz val="13"/>
        <rFont val="Times New Roman"/>
        <family val="1"/>
      </rPr>
      <t>3</t>
    </r>
  </si>
  <si>
    <r>
      <t>м</t>
    </r>
    <r>
      <rPr>
        <vertAlign val="superscript"/>
        <sz val="13"/>
        <rFont val="Times New Roman"/>
        <family val="1"/>
      </rPr>
      <t>2</t>
    </r>
  </si>
  <si>
    <t>СТОЙНОСТ БЕЗ ДДС:</t>
  </si>
  <si>
    <t>20% ДДС:</t>
  </si>
  <si>
    <t>Пробиване отвори Ø22 в бетон в т.ч. монтиране на анкери от Ст АІІІ №20 с L=60 см</t>
  </si>
  <si>
    <t>Направа и монтаж 7 бр. предпазни метални конструкции над стълбищните площадки, включително грундиране и боядисване</t>
  </si>
  <si>
    <t>СТОЙНОСТ С ДДС:</t>
  </si>
  <si>
    <t>Доставка, изработка и монтаж на ЗЧ (предпазен полуобъл профил по горен ръб + "мустаци" 8Ø8х95 бр./м)</t>
  </si>
  <si>
    <t xml:space="preserve"> КОЛИЧЕСТВЕНА СМЕТКА </t>
  </si>
  <si>
    <t>Приложение  №2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</si>
</sst>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_ ;\-#,##0.00\ "/>
    <numFmt numFmtId="177" formatCode="0.0"/>
    <numFmt numFmtId="178" formatCode="0.000"/>
    <numFmt numFmtId="179" formatCode="0.0000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0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Timok"/>
      <family val="0"/>
    </font>
    <font>
      <b/>
      <i/>
      <sz val="10"/>
      <name val="Times New Roman"/>
      <family val="1"/>
    </font>
    <font>
      <vertAlign val="superscript"/>
      <sz val="13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" fontId="8" fillId="0" borderId="0" applyProtection="0">
      <alignment horizontal="center" vertical="center"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>
      <alignment/>
      <protection/>
    </xf>
    <xf numFmtId="0" fontId="3" fillId="0" borderId="0" xfId="64" applyFont="1" applyBorder="1" applyAlignment="1">
      <alignment horizontal="right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0" xfId="64" applyFont="1" applyAlignment="1">
      <alignment horizontal="left"/>
      <protection/>
    </xf>
    <xf numFmtId="170" fontId="2" fillId="0" borderId="0" xfId="64" applyNumberFormat="1" applyFont="1" applyBorder="1" applyAlignment="1">
      <alignment/>
      <protection/>
    </xf>
    <xf numFmtId="0" fontId="2" fillId="0" borderId="0" xfId="64" applyFont="1" applyAlignment="1">
      <alignment horizontal="left" vertical="center" wrapText="1"/>
      <protection/>
    </xf>
    <xf numFmtId="0" fontId="3" fillId="0" borderId="10" xfId="64" applyFont="1" applyBorder="1" applyAlignment="1">
      <alignment/>
      <protection/>
    </xf>
    <xf numFmtId="0" fontId="2" fillId="0" borderId="0" xfId="64" applyFont="1">
      <alignment/>
      <protection/>
    </xf>
    <xf numFmtId="0" fontId="5" fillId="0" borderId="0" xfId="64" applyFont="1">
      <alignment/>
      <protection/>
    </xf>
    <xf numFmtId="0" fontId="2" fillId="0" borderId="0" xfId="64" applyFont="1" applyBorder="1" applyAlignment="1">
      <alignment horizontal="center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1" fontId="3" fillId="0" borderId="10" xfId="57" applyFont="1" applyBorder="1" applyAlignment="1">
      <alignment vertical="center" wrapText="1"/>
    </xf>
    <xf numFmtId="2" fontId="3" fillId="0" borderId="10" xfId="64" applyNumberFormat="1" applyFont="1" applyBorder="1" applyAlignment="1">
      <alignment horizontal="right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2" xfId="64" applyFont="1" applyBorder="1" applyAlignment="1">
      <alignment/>
      <protection/>
    </xf>
    <xf numFmtId="2" fontId="3" fillId="0" borderId="12" xfId="64" applyNumberFormat="1" applyFont="1" applyBorder="1" applyAlignment="1">
      <alignment horizontal="righ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Border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64" applyFont="1" applyBorder="1">
      <alignment/>
      <protection/>
    </xf>
    <xf numFmtId="0" fontId="9" fillId="0" borderId="14" xfId="64" applyFont="1" applyBorder="1" applyAlignment="1">
      <alignment horizontal="center"/>
      <protection/>
    </xf>
    <xf numFmtId="0" fontId="5" fillId="0" borderId="13" xfId="64" applyFont="1" applyBorder="1" applyAlignment="1">
      <alignment/>
      <protection/>
    </xf>
    <xf numFmtId="0" fontId="5" fillId="0" borderId="13" xfId="64" applyFont="1" applyBorder="1" applyAlignment="1">
      <alignment horizontal="center"/>
      <protection/>
    </xf>
    <xf numFmtId="0" fontId="5" fillId="0" borderId="13" xfId="64" applyFont="1" applyFill="1" applyBorder="1" applyAlignment="1">
      <alignment/>
      <protection/>
    </xf>
    <xf numFmtId="0" fontId="5" fillId="0" borderId="0" xfId="0" applyFont="1" applyFill="1" applyAlignment="1">
      <alignment/>
    </xf>
    <xf numFmtId="170" fontId="5" fillId="0" borderId="0" xfId="64" applyNumberFormat="1" applyFont="1">
      <alignment/>
      <protection/>
    </xf>
    <xf numFmtId="0" fontId="11" fillId="0" borderId="0" xfId="64" applyFont="1" applyAlignme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0" xfId="64" applyNumberFormat="1" applyFont="1" applyBorder="1">
      <alignment/>
      <protection/>
    </xf>
    <xf numFmtId="0" fontId="12" fillId="0" borderId="0" xfId="64" applyFont="1" applyBorder="1" applyAlignment="1">
      <alignment horizontal="right"/>
      <protection/>
    </xf>
    <xf numFmtId="0" fontId="13" fillId="0" borderId="0" xfId="64" applyFont="1" applyFill="1" applyBorder="1" applyAlignment="1">
      <alignment horizontal="center"/>
      <protection/>
    </xf>
    <xf numFmtId="2" fontId="3" fillId="0" borderId="10" xfId="64" applyNumberFormat="1" applyFont="1" applyFill="1" applyBorder="1" applyAlignment="1">
      <alignment horizontal="righ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2" fontId="3" fillId="0" borderId="10" xfId="57" applyNumberFormat="1" applyFont="1" applyFill="1" applyBorder="1" applyAlignment="1">
      <alignment horizontal="right" vertical="center"/>
    </xf>
    <xf numFmtId="2" fontId="3" fillId="0" borderId="12" xfId="64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64" applyFont="1" applyAlignment="1">
      <alignment horizontal="left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1" fillId="0" borderId="0" xfId="64" applyFont="1" applyAlignment="1">
      <alignment horizontal="center"/>
      <protection/>
    </xf>
    <xf numFmtId="49" fontId="3" fillId="0" borderId="0" xfId="64" applyNumberFormat="1" applyFont="1" applyAlignment="1">
      <alignment horizontal="center"/>
      <protection/>
    </xf>
    <xf numFmtId="49" fontId="6" fillId="0" borderId="0" xfId="64" applyNumberFormat="1" applyFont="1" applyAlignment="1">
      <alignment horizontal="center"/>
      <protection/>
    </xf>
    <xf numFmtId="0" fontId="2" fillId="0" borderId="15" xfId="64" applyFont="1" applyBorder="1" applyAlignment="1">
      <alignment horizontal="right"/>
      <protection/>
    </xf>
    <xf numFmtId="0" fontId="2" fillId="0" borderId="0" xfId="64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L_S-KA.XLS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M48"/>
  <sheetViews>
    <sheetView tabSelected="1" zoomScalePageLayoutView="0" workbookViewId="0" topLeftCell="A1">
      <selection activeCell="G8" sqref="G8:G9"/>
    </sheetView>
  </sheetViews>
  <sheetFormatPr defaultColWidth="9.140625" defaultRowHeight="12.75"/>
  <cols>
    <col min="1" max="1" width="5.00390625" style="28" customWidth="1"/>
    <col min="2" max="2" width="9.140625" style="28" hidden="1" customWidth="1"/>
    <col min="3" max="3" width="36.7109375" style="28" customWidth="1"/>
    <col min="4" max="4" width="7.28125" style="28" customWidth="1"/>
    <col min="5" max="5" width="13.28125" style="28" customWidth="1"/>
    <col min="6" max="6" width="8.7109375" style="28" customWidth="1"/>
    <col min="7" max="7" width="15.7109375" style="28" customWidth="1"/>
    <col min="8" max="9" width="9.140625" style="28" customWidth="1"/>
    <col min="10" max="10" width="10.7109375" style="28" bestFit="1" customWidth="1"/>
    <col min="11" max="16384" width="9.140625" style="28" customWidth="1"/>
  </cols>
  <sheetData>
    <row r="2" spans="6:7" ht="15.75">
      <c r="F2" s="47" t="s">
        <v>48</v>
      </c>
      <c r="G2" s="48"/>
    </row>
    <row r="3" spans="1:7" ht="25.5" customHeight="1">
      <c r="A3" s="49" t="s">
        <v>38</v>
      </c>
      <c r="B3" s="49"/>
      <c r="C3" s="49"/>
      <c r="D3" s="49"/>
      <c r="E3" s="49"/>
      <c r="F3" s="49"/>
      <c r="G3" s="49"/>
    </row>
    <row r="4" spans="1:7" ht="14.25" customHeight="1">
      <c r="A4" s="49" t="s">
        <v>37</v>
      </c>
      <c r="B4" s="49"/>
      <c r="C4" s="49"/>
      <c r="D4" s="49"/>
      <c r="E4" s="49"/>
      <c r="F4" s="49"/>
      <c r="G4" s="49"/>
    </row>
    <row r="5" spans="1:7" ht="15" customHeight="1">
      <c r="A5" s="9"/>
      <c r="B5" s="9"/>
      <c r="C5" s="9"/>
      <c r="D5" s="9"/>
      <c r="E5" s="9"/>
      <c r="F5" s="9"/>
      <c r="G5" s="9"/>
    </row>
    <row r="6" spans="1:12" ht="18.75">
      <c r="A6" s="51" t="s">
        <v>47</v>
      </c>
      <c r="B6" s="51"/>
      <c r="C6" s="51"/>
      <c r="D6" s="51"/>
      <c r="E6" s="51"/>
      <c r="F6" s="51"/>
      <c r="G6" s="51"/>
      <c r="H6" s="12"/>
      <c r="I6" s="12"/>
      <c r="J6" s="12"/>
      <c r="K6" s="12"/>
      <c r="L6" s="12"/>
    </row>
    <row r="7" spans="1:12" ht="10.5" customHeight="1">
      <c r="A7" s="30"/>
      <c r="B7" s="30"/>
      <c r="C7" s="30"/>
      <c r="D7" s="30"/>
      <c r="E7" s="30"/>
      <c r="F7" s="30"/>
      <c r="G7" s="30"/>
      <c r="H7" s="12"/>
      <c r="I7" s="12"/>
      <c r="J7" s="12"/>
      <c r="K7" s="12"/>
      <c r="L7" s="12"/>
    </row>
    <row r="8" spans="1:12" ht="24.75" customHeight="1">
      <c r="A8" s="50" t="s">
        <v>3</v>
      </c>
      <c r="B8" s="50"/>
      <c r="C8" s="50" t="s">
        <v>4</v>
      </c>
      <c r="D8" s="50" t="s">
        <v>0</v>
      </c>
      <c r="E8" s="50" t="s">
        <v>12</v>
      </c>
      <c r="F8" s="50" t="s">
        <v>1</v>
      </c>
      <c r="G8" s="50" t="s">
        <v>5</v>
      </c>
      <c r="H8" s="1"/>
      <c r="I8" s="1"/>
      <c r="J8" s="2"/>
      <c r="K8" s="1"/>
      <c r="L8" s="3"/>
    </row>
    <row r="9" spans="1:12" ht="15.75">
      <c r="A9" s="50"/>
      <c r="B9" s="50"/>
      <c r="C9" s="50"/>
      <c r="D9" s="50"/>
      <c r="E9" s="50"/>
      <c r="F9" s="50"/>
      <c r="G9" s="50"/>
      <c r="H9" s="1"/>
      <c r="I9" s="1"/>
      <c r="J9" s="2"/>
      <c r="K9" s="1"/>
      <c r="L9" s="3"/>
    </row>
    <row r="10" spans="1:12" ht="22.5" customHeight="1">
      <c r="A10" s="5">
        <v>1</v>
      </c>
      <c r="B10" s="31"/>
      <c r="C10" s="6" t="s">
        <v>19</v>
      </c>
      <c r="D10" s="4" t="s">
        <v>9</v>
      </c>
      <c r="E10" s="21">
        <v>380</v>
      </c>
      <c r="F10" s="21"/>
      <c r="G10" s="21"/>
      <c r="H10" s="1"/>
      <c r="I10" s="1"/>
      <c r="J10" s="2"/>
      <c r="K10" s="1"/>
      <c r="L10" s="3"/>
    </row>
    <row r="11" spans="1:12" ht="24" customHeight="1">
      <c r="A11" s="5">
        <v>2</v>
      </c>
      <c r="B11" s="31"/>
      <c r="C11" s="6" t="s">
        <v>17</v>
      </c>
      <c r="D11" s="4" t="s">
        <v>8</v>
      </c>
      <c r="E11" s="21">
        <f>380*0.35*0.6</f>
        <v>79.8</v>
      </c>
      <c r="F11" s="21"/>
      <c r="G11" s="21"/>
      <c r="H11" s="1"/>
      <c r="I11" s="1"/>
      <c r="J11" s="2"/>
      <c r="K11" s="1"/>
      <c r="L11" s="3"/>
    </row>
    <row r="12" spans="1:12" ht="32.25" customHeight="1">
      <c r="A12" s="5">
        <v>3</v>
      </c>
      <c r="B12" s="31"/>
      <c r="C12" s="6" t="s">
        <v>11</v>
      </c>
      <c r="D12" s="4" t="s">
        <v>8</v>
      </c>
      <c r="E12" s="21">
        <f>380*0.35*0.6</f>
        <v>79.8</v>
      </c>
      <c r="F12" s="21"/>
      <c r="G12" s="21"/>
      <c r="H12" s="1"/>
      <c r="I12" s="1"/>
      <c r="J12" s="2"/>
      <c r="K12" s="1"/>
      <c r="L12" s="3"/>
    </row>
    <row r="13" spans="1:12" ht="32.25" customHeight="1">
      <c r="A13" s="5">
        <v>4</v>
      </c>
      <c r="B13" s="31"/>
      <c r="C13" s="6" t="s">
        <v>6</v>
      </c>
      <c r="D13" s="4" t="s">
        <v>8</v>
      </c>
      <c r="E13" s="21">
        <f>380*0.35*0.6</f>
        <v>79.8</v>
      </c>
      <c r="F13" s="21"/>
      <c r="G13" s="21"/>
      <c r="H13" s="1"/>
      <c r="I13" s="1"/>
      <c r="J13" s="2"/>
      <c r="K13" s="1"/>
      <c r="L13" s="3"/>
    </row>
    <row r="14" spans="1:12" ht="32.25" customHeight="1">
      <c r="A14" s="5">
        <v>5</v>
      </c>
      <c r="B14" s="27"/>
      <c r="C14" s="6" t="s">
        <v>34</v>
      </c>
      <c r="D14" s="4" t="s">
        <v>13</v>
      </c>
      <c r="E14" s="21">
        <v>17</v>
      </c>
      <c r="F14" s="21"/>
      <c r="G14" s="21"/>
      <c r="H14" s="1"/>
      <c r="I14" s="1"/>
      <c r="J14" s="2"/>
      <c r="K14" s="1"/>
      <c r="L14" s="3"/>
    </row>
    <row r="15" spans="1:12" ht="36.75" customHeight="1">
      <c r="A15" s="5">
        <v>6</v>
      </c>
      <c r="B15" s="27"/>
      <c r="C15" s="14" t="s">
        <v>18</v>
      </c>
      <c r="D15" s="4" t="s">
        <v>10</v>
      </c>
      <c r="E15" s="21">
        <f>380*0.35</f>
        <v>133</v>
      </c>
      <c r="F15" s="21"/>
      <c r="G15" s="21"/>
      <c r="H15" s="1"/>
      <c r="I15" s="1"/>
      <c r="J15" s="2"/>
      <c r="K15" s="1"/>
      <c r="L15" s="3"/>
    </row>
    <row r="16" spans="1:12" ht="36.75" customHeight="1">
      <c r="A16" s="5">
        <v>7</v>
      </c>
      <c r="B16" s="27"/>
      <c r="C16" s="14" t="s">
        <v>14</v>
      </c>
      <c r="D16" s="4" t="s">
        <v>7</v>
      </c>
      <c r="E16" s="21">
        <f>380*6</f>
        <v>2280</v>
      </c>
      <c r="F16" s="21"/>
      <c r="G16" s="21"/>
      <c r="H16" s="1"/>
      <c r="I16" s="1"/>
      <c r="J16" s="2"/>
      <c r="K16" s="1"/>
      <c r="L16" s="3"/>
    </row>
    <row r="17" spans="1:12" ht="38.25" customHeight="1">
      <c r="A17" s="5">
        <v>8</v>
      </c>
      <c r="B17" s="32"/>
      <c r="C17" s="14" t="s">
        <v>15</v>
      </c>
      <c r="D17" s="4" t="s">
        <v>2</v>
      </c>
      <c r="E17" s="43">
        <v>3455</v>
      </c>
      <c r="F17" s="21"/>
      <c r="G17" s="21"/>
      <c r="H17" s="1"/>
      <c r="I17" s="1"/>
      <c r="J17" s="2"/>
      <c r="K17" s="1"/>
      <c r="L17" s="3"/>
    </row>
    <row r="18" spans="1:12" ht="48" customHeight="1">
      <c r="A18" s="22">
        <v>9</v>
      </c>
      <c r="B18" s="22"/>
      <c r="C18" s="14" t="s">
        <v>46</v>
      </c>
      <c r="D18" s="4" t="s">
        <v>2</v>
      </c>
      <c r="E18" s="43">
        <v>3649</v>
      </c>
      <c r="F18" s="21"/>
      <c r="G18" s="21"/>
      <c r="H18" s="1"/>
      <c r="I18" s="1"/>
      <c r="J18" s="2"/>
      <c r="K18" s="1"/>
      <c r="L18" s="3"/>
    </row>
    <row r="19" spans="1:12" s="34" customFormat="1" ht="40.5" customHeight="1">
      <c r="A19" s="19">
        <v>10</v>
      </c>
      <c r="B19" s="33"/>
      <c r="C19" s="14" t="s">
        <v>16</v>
      </c>
      <c r="D19" s="4" t="s">
        <v>10</v>
      </c>
      <c r="E19" s="21">
        <v>380</v>
      </c>
      <c r="F19" s="21"/>
      <c r="G19" s="21"/>
      <c r="H19" s="15"/>
      <c r="I19" s="42"/>
      <c r="J19" s="16"/>
      <c r="K19" s="15"/>
      <c r="L19" s="17"/>
    </row>
    <row r="20" spans="1:12" ht="36.75" customHeight="1">
      <c r="A20" s="18">
        <v>11</v>
      </c>
      <c r="B20" s="24"/>
      <c r="C20" s="26" t="s">
        <v>28</v>
      </c>
      <c r="D20" s="18" t="s">
        <v>8</v>
      </c>
      <c r="E20" s="21">
        <f>380*0.35*0.6</f>
        <v>79.8</v>
      </c>
      <c r="F20" s="25"/>
      <c r="G20" s="21"/>
      <c r="H20" s="1"/>
      <c r="I20" s="1"/>
      <c r="J20" s="2"/>
      <c r="K20" s="1"/>
      <c r="L20" s="3"/>
    </row>
    <row r="21" spans="1:12" ht="36.75" customHeight="1">
      <c r="A21" s="5">
        <v>12</v>
      </c>
      <c r="B21" s="24"/>
      <c r="C21" s="26" t="s">
        <v>35</v>
      </c>
      <c r="D21" s="4" t="s">
        <v>10</v>
      </c>
      <c r="E21" s="21">
        <v>14</v>
      </c>
      <c r="F21" s="21"/>
      <c r="G21" s="21"/>
      <c r="H21" s="1"/>
      <c r="I21" s="1"/>
      <c r="J21" s="2"/>
      <c r="K21" s="1"/>
      <c r="L21" s="3"/>
    </row>
    <row r="22" spans="1:12" ht="36.75" customHeight="1">
      <c r="A22" s="5">
        <v>13</v>
      </c>
      <c r="B22" s="24"/>
      <c r="C22" s="26" t="s">
        <v>36</v>
      </c>
      <c r="D22" s="18" t="s">
        <v>8</v>
      </c>
      <c r="E22" s="25">
        <v>2.8</v>
      </c>
      <c r="F22" s="25"/>
      <c r="G22" s="21"/>
      <c r="H22" s="1"/>
      <c r="I22" s="1"/>
      <c r="J22" s="2"/>
      <c r="K22" s="1"/>
      <c r="L22" s="3"/>
    </row>
    <row r="23" spans="1:12" ht="44.25" customHeight="1">
      <c r="A23" s="5">
        <v>14</v>
      </c>
      <c r="B23" s="24"/>
      <c r="C23" s="26" t="s">
        <v>43</v>
      </c>
      <c r="D23" s="18" t="s">
        <v>7</v>
      </c>
      <c r="E23" s="46">
        <v>30</v>
      </c>
      <c r="F23" s="46"/>
      <c r="G23" s="21"/>
      <c r="H23" s="1"/>
      <c r="I23" s="1"/>
      <c r="J23" s="2"/>
      <c r="K23" s="1"/>
      <c r="L23" s="3"/>
    </row>
    <row r="24" spans="1:12" ht="36.75" customHeight="1">
      <c r="A24" s="5">
        <v>15</v>
      </c>
      <c r="B24" s="10"/>
      <c r="C24" s="6" t="s">
        <v>31</v>
      </c>
      <c r="D24" s="4" t="s">
        <v>9</v>
      </c>
      <c r="E24" s="43">
        <v>6</v>
      </c>
      <c r="F24" s="43"/>
      <c r="G24" s="21"/>
      <c r="H24" s="1"/>
      <c r="I24" s="1"/>
      <c r="J24" s="2"/>
      <c r="K24" s="1"/>
      <c r="L24" s="3"/>
    </row>
    <row r="25" spans="1:12" ht="36.75" customHeight="1">
      <c r="A25" s="5">
        <v>16</v>
      </c>
      <c r="B25" s="10"/>
      <c r="C25" s="20" t="s">
        <v>20</v>
      </c>
      <c r="D25" s="44" t="s">
        <v>10</v>
      </c>
      <c r="E25" s="43">
        <v>420</v>
      </c>
      <c r="F25" s="45"/>
      <c r="G25" s="21"/>
      <c r="H25" s="1"/>
      <c r="I25" s="1"/>
      <c r="J25" s="2"/>
      <c r="K25" s="1"/>
      <c r="L25" s="3"/>
    </row>
    <row r="26" spans="1:12" ht="36.75" customHeight="1">
      <c r="A26" s="5">
        <v>17</v>
      </c>
      <c r="B26" s="10"/>
      <c r="C26" s="6" t="s">
        <v>33</v>
      </c>
      <c r="D26" s="44" t="s">
        <v>8</v>
      </c>
      <c r="E26" s="43">
        <v>42</v>
      </c>
      <c r="F26" s="43"/>
      <c r="G26" s="21"/>
      <c r="H26" s="1"/>
      <c r="I26" s="1"/>
      <c r="J26" s="2"/>
      <c r="K26" s="1"/>
      <c r="L26" s="3"/>
    </row>
    <row r="27" spans="1:12" ht="24" customHeight="1">
      <c r="A27" s="5">
        <v>18</v>
      </c>
      <c r="B27" s="10"/>
      <c r="C27" s="23" t="s">
        <v>30</v>
      </c>
      <c r="D27" s="37" t="s">
        <v>39</v>
      </c>
      <c r="E27" s="38">
        <f>420*0.3</f>
        <v>126</v>
      </c>
      <c r="F27" s="38"/>
      <c r="G27" s="21"/>
      <c r="H27" s="1"/>
      <c r="I27" s="1"/>
      <c r="J27" s="2"/>
      <c r="K27" s="1"/>
      <c r="L27" s="3"/>
    </row>
    <row r="28" spans="1:12" ht="30" customHeight="1">
      <c r="A28" s="5">
        <v>19</v>
      </c>
      <c r="B28" s="10"/>
      <c r="C28" s="6" t="s">
        <v>34</v>
      </c>
      <c r="D28" s="44" t="s">
        <v>13</v>
      </c>
      <c r="E28" s="43">
        <v>16</v>
      </c>
      <c r="F28" s="43"/>
      <c r="G28" s="21"/>
      <c r="H28" s="1"/>
      <c r="I28" s="1"/>
      <c r="J28" s="2"/>
      <c r="K28" s="1"/>
      <c r="L28" s="3"/>
    </row>
    <row r="29" spans="1:12" ht="24" customHeight="1">
      <c r="A29" s="5">
        <v>20</v>
      </c>
      <c r="B29" s="10"/>
      <c r="C29" s="6" t="s">
        <v>21</v>
      </c>
      <c r="D29" s="44" t="s">
        <v>8</v>
      </c>
      <c r="E29" s="38">
        <f>420*0.2</f>
        <v>84</v>
      </c>
      <c r="F29" s="43"/>
      <c r="G29" s="21"/>
      <c r="H29" s="1"/>
      <c r="I29" s="1"/>
      <c r="J29" s="2"/>
      <c r="K29" s="1"/>
      <c r="L29" s="3"/>
    </row>
    <row r="30" spans="1:12" ht="18" customHeight="1">
      <c r="A30" s="5">
        <v>21</v>
      </c>
      <c r="B30" s="10"/>
      <c r="C30" s="6" t="s">
        <v>22</v>
      </c>
      <c r="D30" s="44" t="s">
        <v>8</v>
      </c>
      <c r="E30" s="38">
        <f>420*0.2</f>
        <v>84</v>
      </c>
      <c r="F30" s="43"/>
      <c r="G30" s="21"/>
      <c r="H30" s="1"/>
      <c r="I30" s="1"/>
      <c r="J30" s="2"/>
      <c r="K30" s="1"/>
      <c r="L30" s="3"/>
    </row>
    <row r="31" spans="1:12" ht="36.75" customHeight="1">
      <c r="A31" s="5">
        <v>22</v>
      </c>
      <c r="B31" s="10"/>
      <c r="C31" s="6" t="s">
        <v>23</v>
      </c>
      <c r="D31" s="44" t="s">
        <v>10</v>
      </c>
      <c r="E31" s="38">
        <v>420</v>
      </c>
      <c r="F31" s="43"/>
      <c r="G31" s="21"/>
      <c r="H31" s="1"/>
      <c r="I31" s="1"/>
      <c r="J31" s="2"/>
      <c r="K31" s="1"/>
      <c r="L31" s="3"/>
    </row>
    <row r="32" spans="1:12" ht="36.75" customHeight="1">
      <c r="A32" s="5">
        <v>23</v>
      </c>
      <c r="B32" s="10"/>
      <c r="C32" s="23" t="s">
        <v>27</v>
      </c>
      <c r="D32" s="37" t="s">
        <v>2</v>
      </c>
      <c r="E32" s="38">
        <v>7920</v>
      </c>
      <c r="F32" s="38"/>
      <c r="G32" s="21"/>
      <c r="H32" s="1"/>
      <c r="I32" s="1"/>
      <c r="J32" s="2"/>
      <c r="K32" s="1"/>
      <c r="L32" s="3"/>
    </row>
    <row r="33" spans="1:12" ht="18.75" customHeight="1">
      <c r="A33" s="5">
        <v>24</v>
      </c>
      <c r="B33" s="10"/>
      <c r="C33" s="23" t="s">
        <v>24</v>
      </c>
      <c r="D33" s="37" t="s">
        <v>2</v>
      </c>
      <c r="E33" s="38">
        <v>311</v>
      </c>
      <c r="F33" s="38"/>
      <c r="G33" s="21"/>
      <c r="H33" s="1"/>
      <c r="I33" s="1"/>
      <c r="J33" s="2"/>
      <c r="K33" s="1"/>
      <c r="L33" s="3"/>
    </row>
    <row r="34" spans="1:12" ht="20.25" customHeight="1">
      <c r="A34" s="5">
        <v>25</v>
      </c>
      <c r="B34" s="10"/>
      <c r="C34" s="23" t="s">
        <v>25</v>
      </c>
      <c r="D34" s="37" t="s">
        <v>40</v>
      </c>
      <c r="E34" s="38">
        <f>420*1.2</f>
        <v>504</v>
      </c>
      <c r="F34" s="39"/>
      <c r="G34" s="21"/>
      <c r="H34" s="1"/>
      <c r="I34" s="1"/>
      <c r="J34" s="2"/>
      <c r="K34" s="1"/>
      <c r="L34" s="3"/>
    </row>
    <row r="35" spans="1:12" ht="32.25" customHeight="1">
      <c r="A35" s="5">
        <v>26</v>
      </c>
      <c r="B35" s="10"/>
      <c r="C35" s="23" t="s">
        <v>26</v>
      </c>
      <c r="D35" s="37" t="s">
        <v>40</v>
      </c>
      <c r="E35" s="38">
        <v>53</v>
      </c>
      <c r="F35" s="39"/>
      <c r="G35" s="21"/>
      <c r="H35" s="1"/>
      <c r="I35" s="1"/>
      <c r="J35" s="2"/>
      <c r="K35" s="1"/>
      <c r="L35" s="3"/>
    </row>
    <row r="36" spans="1:12" ht="34.5" customHeight="1">
      <c r="A36" s="5">
        <v>27</v>
      </c>
      <c r="B36" s="10"/>
      <c r="C36" s="23" t="s">
        <v>29</v>
      </c>
      <c r="D36" s="37" t="s">
        <v>39</v>
      </c>
      <c r="E36" s="38">
        <f>420*0.2</f>
        <v>84</v>
      </c>
      <c r="F36" s="43"/>
      <c r="G36" s="21"/>
      <c r="H36" s="1"/>
      <c r="I36" s="1"/>
      <c r="J36" s="2"/>
      <c r="K36" s="1"/>
      <c r="L36" s="3"/>
    </row>
    <row r="37" spans="1:12" ht="37.5" customHeight="1">
      <c r="A37" s="5">
        <v>28</v>
      </c>
      <c r="B37" s="10"/>
      <c r="C37" s="23" t="s">
        <v>32</v>
      </c>
      <c r="D37" s="37" t="s">
        <v>39</v>
      </c>
      <c r="E37" s="38">
        <v>0.09</v>
      </c>
      <c r="F37" s="39"/>
      <c r="G37" s="21"/>
      <c r="H37" s="1"/>
      <c r="I37" s="1"/>
      <c r="J37" s="40"/>
      <c r="K37" s="1"/>
      <c r="L37" s="3"/>
    </row>
    <row r="38" spans="1:13" ht="81" customHeight="1">
      <c r="A38" s="5">
        <v>29</v>
      </c>
      <c r="B38" s="10"/>
      <c r="C38" s="23" t="s">
        <v>44</v>
      </c>
      <c r="D38" s="37" t="s">
        <v>2</v>
      </c>
      <c r="E38" s="38">
        <v>1056</v>
      </c>
      <c r="F38" s="39"/>
      <c r="G38" s="21"/>
      <c r="H38" s="1"/>
      <c r="I38" s="1"/>
      <c r="J38" s="2"/>
      <c r="K38" s="1"/>
      <c r="L38" s="41"/>
      <c r="M38" s="2"/>
    </row>
    <row r="39" spans="1:12" ht="15.75">
      <c r="A39" s="12"/>
      <c r="B39" s="12"/>
      <c r="C39" s="12"/>
      <c r="D39" s="54" t="s">
        <v>41</v>
      </c>
      <c r="E39" s="54"/>
      <c r="F39" s="54"/>
      <c r="G39" s="8">
        <f>SUM(G10:G38)</f>
        <v>0</v>
      </c>
      <c r="H39" s="1"/>
      <c r="I39" s="1"/>
      <c r="J39" s="40"/>
      <c r="K39" s="1"/>
      <c r="L39" s="3"/>
    </row>
    <row r="40" spans="1:12" ht="15.75">
      <c r="A40" s="12"/>
      <c r="B40" s="12"/>
      <c r="C40" s="12"/>
      <c r="D40" s="13"/>
      <c r="E40" s="55" t="s">
        <v>42</v>
      </c>
      <c r="F40" s="55"/>
      <c r="G40" s="8">
        <f>ROUND(G39*0.2,2)</f>
        <v>0</v>
      </c>
      <c r="H40" s="1"/>
      <c r="I40" s="1"/>
      <c r="J40" s="2"/>
      <c r="K40" s="1"/>
      <c r="L40" s="3"/>
    </row>
    <row r="41" spans="1:12" ht="15.75">
      <c r="A41" s="12"/>
      <c r="B41" s="12"/>
      <c r="C41" s="12"/>
      <c r="D41" s="55" t="s">
        <v>45</v>
      </c>
      <c r="E41" s="55"/>
      <c r="F41" s="55"/>
      <c r="G41" s="8">
        <f>SUM(G39:G40)</f>
        <v>0</v>
      </c>
      <c r="H41" s="1"/>
      <c r="I41" s="1"/>
      <c r="J41" s="2"/>
      <c r="K41" s="1"/>
      <c r="L41" s="3"/>
    </row>
    <row r="42" spans="1:12" ht="50.25" customHeight="1">
      <c r="A42" s="12"/>
      <c r="B42" s="12"/>
      <c r="C42" s="11"/>
      <c r="D42" s="29"/>
      <c r="E42" s="29"/>
      <c r="F42" s="29"/>
      <c r="G42" s="35"/>
      <c r="H42" s="1"/>
      <c r="I42" s="1"/>
      <c r="J42" s="2"/>
      <c r="K42" s="1"/>
      <c r="L42" s="3"/>
    </row>
    <row r="43" spans="1:12" ht="15.75">
      <c r="A43" s="12"/>
      <c r="B43" s="12"/>
      <c r="C43" s="11"/>
      <c r="D43" s="12"/>
      <c r="E43" s="12"/>
      <c r="F43" s="12"/>
      <c r="G43" s="12"/>
      <c r="H43" s="1"/>
      <c r="I43" s="1"/>
      <c r="J43" s="2"/>
      <c r="K43" s="1"/>
      <c r="L43" s="3"/>
    </row>
    <row r="44" spans="1:12" ht="15.75">
      <c r="A44" s="12"/>
      <c r="B44" s="12"/>
      <c r="C44" s="52"/>
      <c r="D44" s="53"/>
      <c r="E44" s="36"/>
      <c r="F44" s="12"/>
      <c r="G44" s="12"/>
      <c r="H44" s="1"/>
      <c r="I44" s="1"/>
      <c r="J44" s="2"/>
      <c r="K44" s="1"/>
      <c r="L44" s="3"/>
    </row>
    <row r="45" spans="1:12" ht="15.75">
      <c r="A45" s="12"/>
      <c r="B45" s="12"/>
      <c r="C45" s="12"/>
      <c r="D45" s="12"/>
      <c r="E45" s="12"/>
      <c r="F45" s="12"/>
      <c r="G45" s="35"/>
      <c r="H45" s="1"/>
      <c r="I45" s="1"/>
      <c r="J45" s="2"/>
      <c r="K45" s="1"/>
      <c r="L45" s="3"/>
    </row>
    <row r="46" spans="1:12" ht="15.75">
      <c r="A46" s="12"/>
      <c r="B46" s="12"/>
      <c r="C46" s="12"/>
      <c r="D46" s="12"/>
      <c r="F46" s="12"/>
      <c r="G46" s="12"/>
      <c r="H46" s="7"/>
      <c r="I46" s="7"/>
      <c r="J46" s="7"/>
      <c r="K46" s="7"/>
      <c r="L46" s="7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sheetProtection/>
  <mergeCells count="14">
    <mergeCell ref="C44:D44"/>
    <mergeCell ref="D39:F39"/>
    <mergeCell ref="E40:F40"/>
    <mergeCell ref="D41:F41"/>
    <mergeCell ref="F2:G2"/>
    <mergeCell ref="A3:G3"/>
    <mergeCell ref="A4:G4"/>
    <mergeCell ref="E8:E9"/>
    <mergeCell ref="A6:G6"/>
    <mergeCell ref="F8:F9"/>
    <mergeCell ref="G8:G9"/>
    <mergeCell ref="A8:B9"/>
    <mergeCell ref="C8:C9"/>
    <mergeCell ref="D8:D9"/>
  </mergeCells>
  <printOptions/>
  <pageMargins left="1" right="0.17" top="0.41" bottom="0.7" header="0.16" footer="0"/>
  <pageSetup horizontalDpi="600" verticalDpi="600" orientation="portrait" paperSize="9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2014-10-07T06:07:49Z</cp:lastPrinted>
  <dcterms:created xsi:type="dcterms:W3CDTF">2014-01-24T06:50:15Z</dcterms:created>
  <dcterms:modified xsi:type="dcterms:W3CDTF">2014-10-07T07:40:59Z</dcterms:modified>
  <cp:category/>
  <cp:version/>
  <cp:contentType/>
  <cp:contentStatus/>
</cp:coreProperties>
</file>