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tabRatio="856" activeTab="0"/>
  </bookViews>
  <sheets>
    <sheet name="KC" sheetId="1" r:id="rId1"/>
  </sheets>
  <definedNames>
    <definedName name="_xlnm.Print_Titles" localSheetId="0">'KC'!$5:$9</definedName>
  </definedNames>
  <calcPr fullCalcOnLoad="1"/>
</workbook>
</file>

<file path=xl/sharedStrings.xml><?xml version="1.0" encoding="utf-8"?>
<sst xmlns="http://schemas.openxmlformats.org/spreadsheetml/2006/main" count="222" uniqueCount="134">
  <si>
    <t>СУМА</t>
  </si>
  <si>
    <t>Общо за сметка 1.1</t>
  </si>
  <si>
    <t>Общо за сметка 1.2</t>
  </si>
  <si>
    <t>ОПИСАНИЕ  НА  ВИДОВЕТЕ РАБОТИ</t>
  </si>
  <si>
    <t>МЯРКА</t>
  </si>
  <si>
    <t>КОЛИЧЕСТВА</t>
  </si>
  <si>
    <t>ЕДИН. ЦЕНА</t>
  </si>
  <si>
    <t>N</t>
  </si>
  <si>
    <t>СУМА БЕЗ ДДС:</t>
  </si>
  <si>
    <t>ОБЩА СУМА БЕЗ ДДС:</t>
  </si>
  <si>
    <t>Общо за сметка 1.3</t>
  </si>
  <si>
    <t>Общо за сметка 1.4</t>
  </si>
  <si>
    <t>Обект: "Изграждане на комуникации и настилки в тила на 5 к.м., Пристанище Варна Запад - II етап"</t>
  </si>
  <si>
    <t>Сметка 1.1 ПОДГОТВИТЕЛНИ ДЕЙНОСТИ</t>
  </si>
  <si>
    <t>Сметка 1.2 СТРОИТЕЛНИ КОНСТРУКЦИИ</t>
  </si>
  <si>
    <t>Натоварване и извозване на строителни отпадъци на сметище, вкл. такса сметище</t>
  </si>
  <si>
    <t>м3</t>
  </si>
  <si>
    <t>т</t>
  </si>
  <si>
    <t>Натоварване и извозване на метални отпадъци на депо до 30 км., вкл. разтоварване</t>
  </si>
  <si>
    <t xml:space="preserve">Доставка, монтаж и демонтаж на временна ограда </t>
  </si>
  <si>
    <t>бр.</t>
  </si>
  <si>
    <t>Натоварване и извозване на депо до 1 км. на ст.бетонови панели с приблизителни размери 200/300 см.</t>
  </si>
  <si>
    <t>Доставка, полагане и уплътняване на трошен камък фракция 0/80</t>
  </si>
  <si>
    <t>Доставка, полагане и уплътняване на трошен камък фракция 40/125, вкл. уплътняване на земно легло</t>
  </si>
  <si>
    <t>м2</t>
  </si>
  <si>
    <t>Направа на кофраж и декофраж за полета</t>
  </si>
  <si>
    <t>Доставка и полагане на полиетилен</t>
  </si>
  <si>
    <t>Армировка  №10 през 20 см  двойна скара</t>
  </si>
  <si>
    <t>кг.</t>
  </si>
  <si>
    <t>Доставка и полагане на XPS 2 см. за фуги</t>
  </si>
  <si>
    <t>Обработка на бетонова повърхност с топинг и  ротационни пердашки и четки</t>
  </si>
  <si>
    <t xml:space="preserve">Доставка и полагане на импрегнатор  против напукване </t>
  </si>
  <si>
    <t>Привидна фуга</t>
  </si>
  <si>
    <t>изолираща/дилатационна фуга с дюбел</t>
  </si>
  <si>
    <t>м</t>
  </si>
  <si>
    <t>Доставка и полагане на геотекстил 800гр./м2</t>
  </si>
  <si>
    <t>Сметка 1.3 ВИК РАБОТИ</t>
  </si>
  <si>
    <t>Сметка 1.4 ЕЛ. РАБОТИ</t>
  </si>
  <si>
    <t>Обратен насип и трамбоване през 0,2м</t>
  </si>
  <si>
    <t>Доставка и монтаж на линейни отводнители с чугунова решетка с клас на натоварване  F900 ширина на канавката В=500мм и Н=700мм с дължина от 1.0м</t>
  </si>
  <si>
    <t xml:space="preserve">Направа на подложка с трошен камък </t>
  </si>
  <si>
    <t>Доставка и полагане на бетон В40</t>
  </si>
  <si>
    <t>Направа на улични ревизионни шахти ф1000 с дълбочина до 2.0м чугунови капаци ф600</t>
  </si>
  <si>
    <t>Доставка и полагане на тръба ф500 в бетонов кожух</t>
  </si>
  <si>
    <t>Доставка и полагане на бетон В12.5</t>
  </si>
  <si>
    <t>Изпитване плътността на канализацията</t>
  </si>
  <si>
    <t>кг</t>
  </si>
  <si>
    <t>Натоварване и извозване на депо до 1 км. на ст.бетонови панели с приблизителни размери 100/200 см.</t>
  </si>
  <si>
    <t>Доставка и монтаж на армировка за линейни отводнители</t>
  </si>
  <si>
    <t>Ръчно къртене на стоманобетон</t>
  </si>
  <si>
    <t>Стойка за укрепване на осветително тяло към метална конструкция на стълб</t>
  </si>
  <si>
    <t>Доставка  и монтаж на поцинкована (40-60μм) кабелна скара 150/60 мм d=1мм с капак и монтажна система</t>
  </si>
  <si>
    <t>Доставка и полагане в готов изкоп на гофрирана HDPE тръба тип KOPOFLEX с външен/ вътрешен диаметър Ø 110/94 мм</t>
  </si>
  <si>
    <t>Доставка на и полагане по метална констр. гофрирана HDPE тръба с UV защита тип KOPOFLEX с външен/ вътрешен диаметър Ø63/52 мм</t>
  </si>
  <si>
    <t>Доставка и изтегляне в тръби на кабел тип:</t>
  </si>
  <si>
    <t xml:space="preserve">         NYY 5x4 мм²</t>
  </si>
  <si>
    <t xml:space="preserve">        NYY 5x16 мм²</t>
  </si>
  <si>
    <t>Доставка и полагане по вертикална скара на кабел тип NYY3x2.5 мм²</t>
  </si>
  <si>
    <t>Доставка и монтаж на ревизионни кутии за заземление</t>
  </si>
  <si>
    <t>Доставка и полагане в готов изкоп на поцинкована заземителна шина 40/4 мм</t>
  </si>
  <si>
    <t>Доставка  желязо Ф8 , изработка и монтаж на крепежи за тръбите</t>
  </si>
  <si>
    <t>Трасиране на подземна кабелна линия</t>
  </si>
  <si>
    <t>Доставка и полагане на бетон за канална тръбна система В15 сулфатоустойчив</t>
  </si>
  <si>
    <t xml:space="preserve">Направа и разваляне  на кофраж  </t>
  </si>
  <si>
    <t xml:space="preserve">Армировка </t>
  </si>
  <si>
    <t>Доставка и полагане на бетон  В15 сулфатоустойчив подложен</t>
  </si>
  <si>
    <t>Доставка и монтаж метална конструкция за дребни елементи</t>
  </si>
  <si>
    <t>Доставка на поцинкован заземителен кол 63/63/6 мм L&gt;2,5 m</t>
  </si>
  <si>
    <t>Доставка на мълниеприемник с изпреварващо действие тип SCHIRTEC -DA E.C.E S-DA ∆T=60(70)µs</t>
  </si>
  <si>
    <t>Доставка на поцинкована мълниеприемна мачта 2'' с дължина 2м</t>
  </si>
  <si>
    <t>Доставка на мълниеотвод от AlMgSi Ø8мм</t>
  </si>
  <si>
    <t>Издаване на протоколи от сертифицирана ел.лаборатория за:</t>
  </si>
  <si>
    <t>контрол на защитни прекъсвачи</t>
  </si>
  <si>
    <t>контрол на импеданса Zs на контура фаза-защитен проводник</t>
  </si>
  <si>
    <t>контрол на съпротивление на изолация</t>
  </si>
  <si>
    <t>контрол на съпротивление на мълниезащитна и заземителна уредба</t>
  </si>
  <si>
    <t>Машинен изкоп неподходящ повърхностен слой 20 см. с извозване на сметище, вкл. такса сметище</t>
  </si>
  <si>
    <t>Машинен изкоп земни маси слой 40 см. с извозване на депо до 2 км, вкл. разриване с булдозер</t>
  </si>
  <si>
    <t>Машинен изкоп ширина до 1.2м и дълбочина до 1.6 м., вкл. натоварване и разтоварване на депо до 2 км.</t>
  </si>
  <si>
    <t xml:space="preserve">Доставка и монтаж на LED осветително тяло 500W, степен на защита IP67 </t>
  </si>
  <si>
    <t>Доставка и монтаж  на ЖР стълб с Н=24, стълби  и площадка на кота 22 м.</t>
  </si>
  <si>
    <t>Изготвяне на проект на ЖР стълб с Н=24, стълби и площадка, част констуктивна</t>
  </si>
  <si>
    <t>Доставка и полагане в готов изкоп на гофрирана HDPE тръба тип KOPOFLEX с външен/ вътрешен диаметър Ø 63/52 мм</t>
  </si>
  <si>
    <t xml:space="preserve">     NYY 3x70+35 мм²</t>
  </si>
  <si>
    <t xml:space="preserve">Доставка и монтаж на метално разпределително табло за стена IP 55 - по чертеж </t>
  </si>
  <si>
    <t>Машинен изкоп земни маси, с извозване на депо до 2 км, вкл. разриване с булдозер</t>
  </si>
  <si>
    <t xml:space="preserve">Ръчен изкоп </t>
  </si>
  <si>
    <t>Изработка на стоманобетонови кабелни шахти 1,8/1,8м с капак, съгласно проект</t>
  </si>
  <si>
    <t>Направа на фундамент за ЖР стълб Н=24 м, съгласно проект - 2 бр.</t>
  </si>
  <si>
    <t xml:space="preserve">Доставка и полагане на бетон  В25,сулфатоустойчив </t>
  </si>
  <si>
    <t>Доставка и полагане на тръба PRAGMA DN200 SN8 в стоманобетонов кожух</t>
  </si>
  <si>
    <t>Направа и разваляне на кофраж за бетоново корито на линейни отводнители и кожух</t>
  </si>
  <si>
    <t>Доставка и монтаж на уличен отток с чугунена решетка с клас на натоварване F900, вкл. кошница за отпадъци</t>
  </si>
  <si>
    <t>Разбиване на стоманобетонови елементи с багер с хидрочук,натоварване и извозване на сметище, вкл. такса сметище</t>
  </si>
  <si>
    <t xml:space="preserve">Фуги карета-рязане, продухване, почистване и запълване на фуги с полиуретаново въже и полимермодифициран битум </t>
  </si>
  <si>
    <t>Разкомплектоване на релсов път (релси от траверси), вкл.сортиране по елементи</t>
  </si>
  <si>
    <t>Демонтаж на релси - релсов път с дължина 215м., вкл. нарязване през 6 метра</t>
  </si>
  <si>
    <t xml:space="preserve">КОЛИЧЕСТВЕНО-СТОЙНОСТНА СМЕТКА </t>
  </si>
  <si>
    <t>Доставка и монтаж на метални дюбели ф32-50см 3 бр/м</t>
  </si>
  <si>
    <t>Доставка и монтаж на гофрирана тръба ф32-50см 3 бр/м</t>
  </si>
  <si>
    <t>Лабораторни проби</t>
  </si>
  <si>
    <t>Бетонова настилка В40 XF3 с дебелина 20см</t>
  </si>
  <si>
    <r>
      <t xml:space="preserve">Образец </t>
    </r>
    <r>
      <rPr>
        <b/>
        <sz val="10"/>
        <color indexed="8"/>
        <rFont val="Calibri"/>
        <family val="2"/>
      </rPr>
      <t>№6</t>
    </r>
  </si>
  <si>
    <t>Непредвидени 10%:</t>
  </si>
  <si>
    <t>Геодезическо заснемане съгласно чл. 52 от ЗКИР</t>
  </si>
  <si>
    <t>1.</t>
  </si>
  <si>
    <t>Демонтаж на старо дюшеме от стоманобетонови панели на прелеза</t>
  </si>
  <si>
    <t>2.</t>
  </si>
  <si>
    <t>Демонтаж железен път, разкомплектоване и изнасяне на материалите извън пътя</t>
  </si>
  <si>
    <t>3.</t>
  </si>
  <si>
    <t>Изгребване и извозване на стар баласт до 1500 м</t>
  </si>
  <si>
    <t>4.</t>
  </si>
  <si>
    <t>Направа на изкоп /механизиран/ по дължина на преминаването от двете страни на релсовият път с ширина 0,80 м., дълбочина 0,63 м. мерено от глава релса, товарене и извозване на сметище вкл. такса сметище</t>
  </si>
  <si>
    <t>5.</t>
  </si>
  <si>
    <t>Насипване с инертни материали и пясък и трамбоване с виброваляк за уплътняване,заравняване и подсилване на основата.</t>
  </si>
  <si>
    <t>6.</t>
  </si>
  <si>
    <t xml:space="preserve">Доставка и полагане на нов баласт </t>
  </si>
  <si>
    <t>7.</t>
  </si>
  <si>
    <r>
      <t xml:space="preserve">Доставка и полагане на </t>
    </r>
    <r>
      <rPr>
        <b/>
        <sz val="10"/>
        <rFont val="Arial"/>
        <family val="2"/>
      </rPr>
      <t>оборудвани стоманобетонови траверси</t>
    </r>
    <r>
      <rPr>
        <sz val="10"/>
        <rFont val="Arial"/>
        <family val="2"/>
      </rPr>
      <t xml:space="preserve"> /скрепителен материал и подложки/ за междурелсие </t>
    </r>
    <r>
      <rPr>
        <b/>
        <sz val="10"/>
        <rFont val="Arial"/>
        <family val="2"/>
      </rPr>
      <t>1435 мм</t>
    </r>
  </si>
  <si>
    <t>8.</t>
  </si>
  <si>
    <t>Полагане на железен път</t>
  </si>
  <si>
    <t>9.</t>
  </si>
  <si>
    <t>Нивелация и подбиване с ЕШП - трикратно уплатняване с ръч. трамбовки и превеждане на железния път по ос и ниво.</t>
  </si>
  <si>
    <t>10.</t>
  </si>
  <si>
    <t>Огазване с подвижен жп състав</t>
  </si>
  <si>
    <t>11.</t>
  </si>
  <si>
    <t>Доставка и полагане на подложни фундаменти (0,3 х 0,45 х 1,5 м.) с кран, на разстояние 0,56 м. мерено от глава релса.</t>
  </si>
  <si>
    <t>бр</t>
  </si>
  <si>
    <t>12.</t>
  </si>
  <si>
    <t>Засипване и уплътняване на вече положените фундаменти.</t>
  </si>
  <si>
    <t>13.</t>
  </si>
  <si>
    <r>
      <t>Доставка и полагане на</t>
    </r>
    <r>
      <rPr>
        <b/>
        <sz val="10"/>
        <rFont val="Arial"/>
        <family val="2"/>
      </rPr>
      <t xml:space="preserve"> еластична прелезна настилка за тежко натоварване за междурелсие 1435 мм</t>
    </r>
    <r>
      <rPr>
        <sz val="10"/>
        <rFont val="Arial"/>
        <family val="2"/>
      </rPr>
      <t xml:space="preserve">, включваща: външни плочи, вътрешни плочи, опорни блокчета, обтегачи за среда, крайни обтегачи, средни осигурителни планки, крайни осигурителни планки, Т-образни бордюри, монтажни шаблони, монтажна паста </t>
    </r>
    <r>
      <rPr>
        <b/>
        <sz val="10"/>
        <rFont val="Arial"/>
        <family val="2"/>
      </rPr>
      <t>/или еквивалент/</t>
    </r>
  </si>
  <si>
    <t>Сметка 1.5 ЖП РАБОТИ - РЕМОНТ ЖП КОЛОВОЗ И ЖП ПРЕЛЕЗ</t>
  </si>
  <si>
    <t>Общо за сметка 1.5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</si>
</sst>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_)"/>
    <numFmt numFmtId="189" formatCode="General_)"/>
    <numFmt numFmtId="190" formatCode=";;;"/>
    <numFmt numFmtId="191" formatCode="#,##0.0"/>
    <numFmt numFmtId="192" formatCode="0.000"/>
    <numFmt numFmtId="193" formatCode="0.0"/>
  </numFmts>
  <fonts count="42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ok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ok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sz val="10"/>
      <color indexed="8"/>
      <name val="Arial"/>
      <family val="2"/>
    </font>
    <font>
      <sz val="10"/>
      <name val="Arial cryl"/>
      <family val="0"/>
    </font>
    <font>
      <b/>
      <sz val="10"/>
      <color indexed="8"/>
      <name val="Calibri"/>
      <family val="2"/>
    </font>
    <font>
      <sz val="10"/>
      <color indexed="8"/>
      <name val="Arial cryl"/>
      <family val="0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 cryl"/>
      <family val="0"/>
    </font>
    <font>
      <sz val="10"/>
      <color theme="1"/>
      <name val="Arial Cyr"/>
      <family val="2"/>
    </font>
    <font>
      <b/>
      <sz val="10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18" borderId="12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left" vertical="top" wrapText="1"/>
      <protection/>
    </xf>
    <xf numFmtId="2" fontId="4" fillId="0" borderId="12" xfId="0" applyNumberFormat="1" applyFont="1" applyFill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7" fillId="19" borderId="12" xfId="0" applyNumberFormat="1" applyFont="1" applyFill="1" applyBorder="1" applyAlignment="1">
      <alignment vertical="center"/>
    </xf>
    <xf numFmtId="2" fontId="7" fillId="20" borderId="13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2" fontId="7" fillId="0" borderId="15" xfId="0" applyNumberFormat="1" applyFont="1" applyBorder="1" applyAlignment="1">
      <alignment vertical="top"/>
    </xf>
    <xf numFmtId="2" fontId="4" fillId="19" borderId="12" xfId="0" applyNumberFormat="1" applyFont="1" applyFill="1" applyBorder="1" applyAlignment="1">
      <alignment vertical="center"/>
    </xf>
    <xf numFmtId="2" fontId="8" fillId="4" borderId="10" xfId="0" applyNumberFormat="1" applyFont="1" applyFill="1" applyBorder="1" applyAlignment="1">
      <alignment/>
    </xf>
    <xf numFmtId="2" fontId="8" fillId="4" borderId="16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2" fontId="7" fillId="19" borderId="12" xfId="0" applyNumberFormat="1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/>
    </xf>
    <xf numFmtId="2" fontId="8" fillId="4" borderId="22" xfId="0" applyNumberFormat="1" applyFont="1" applyFill="1" applyBorder="1" applyAlignment="1">
      <alignment/>
    </xf>
    <xf numFmtId="0" fontId="4" fillId="0" borderId="12" xfId="57" applyFont="1" applyFill="1" applyBorder="1" applyAlignment="1">
      <alignment horizontal="right" vertical="top" wrapText="1"/>
      <protection/>
    </xf>
    <xf numFmtId="0" fontId="7" fillId="4" borderId="2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wrapText="1"/>
    </xf>
    <xf numFmtId="2" fontId="39" fillId="19" borderId="12" xfId="0" applyNumberFormat="1" applyFont="1" applyFill="1" applyBorder="1" applyAlignment="1">
      <alignment horizontal="right" wrapText="1"/>
    </xf>
    <xf numFmtId="2" fontId="33" fillId="19" borderId="12" xfId="0" applyNumberFormat="1" applyFont="1" applyFill="1" applyBorder="1" applyAlignment="1">
      <alignment horizontal="right" wrapText="1"/>
    </xf>
    <xf numFmtId="0" fontId="7" fillId="4" borderId="20" xfId="0" applyFont="1" applyFill="1" applyBorder="1" applyAlignment="1">
      <alignment horizontal="right" vertical="top"/>
    </xf>
    <xf numFmtId="0" fontId="8" fillId="4" borderId="21" xfId="0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vertical="top"/>
    </xf>
    <xf numFmtId="2" fontId="8" fillId="4" borderId="22" xfId="0" applyNumberFormat="1" applyFont="1" applyFill="1" applyBorder="1" applyAlignment="1">
      <alignment vertical="center"/>
    </xf>
    <xf numFmtId="2" fontId="40" fillId="19" borderId="12" xfId="0" applyNumberFormat="1" applyFont="1" applyFill="1" applyBorder="1" applyAlignment="1">
      <alignment horizontal="right" vertical="center"/>
    </xf>
    <xf numFmtId="2" fontId="39" fillId="19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right" wrapText="1"/>
      <protection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right"/>
    </xf>
    <xf numFmtId="0" fontId="38" fillId="0" borderId="12" xfId="0" applyFont="1" applyFill="1" applyBorder="1" applyAlignment="1">
      <alignment horizontal="right" vertical="center" wrapText="1"/>
    </xf>
    <xf numFmtId="49" fontId="38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horizontal="right" wrapText="1"/>
    </xf>
    <xf numFmtId="2" fontId="7" fillId="0" borderId="23" xfId="0" applyNumberFormat="1" applyFont="1" applyBorder="1" applyAlignment="1">
      <alignment vertical="top"/>
    </xf>
    <xf numFmtId="0" fontId="4" fillId="0" borderId="24" xfId="0" applyFont="1" applyBorder="1" applyAlignment="1">
      <alignment horizontal="right" vertical="top"/>
    </xf>
    <xf numFmtId="0" fontId="6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2" fontId="4" fillId="0" borderId="26" xfId="0" applyNumberFormat="1" applyFont="1" applyFill="1" applyBorder="1" applyAlignment="1">
      <alignment vertical="top"/>
    </xf>
    <xf numFmtId="2" fontId="7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right" wrapText="1"/>
    </xf>
    <xf numFmtId="0" fontId="4" fillId="18" borderId="29" xfId="0" applyFont="1" applyFill="1" applyBorder="1" applyAlignment="1">
      <alignment horizontal="center" vertical="center"/>
    </xf>
    <xf numFmtId="2" fontId="4" fillId="19" borderId="29" xfId="0" applyNumberFormat="1" applyFont="1" applyFill="1" applyBorder="1" applyAlignment="1">
      <alignment vertical="center"/>
    </xf>
    <xf numFmtId="2" fontId="7" fillId="19" borderId="29" xfId="0" applyNumberFormat="1" applyFont="1" applyFill="1" applyBorder="1" applyAlignment="1">
      <alignment vertical="center"/>
    </xf>
    <xf numFmtId="0" fontId="4" fillId="0" borderId="29" xfId="57" applyFont="1" applyFill="1" applyBorder="1" applyAlignment="1">
      <alignment horizontal="left" vertical="top" wrapText="1"/>
      <protection/>
    </xf>
    <xf numFmtId="0" fontId="7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top"/>
    </xf>
    <xf numFmtId="0" fontId="7" fillId="0" borderId="30" xfId="0" applyFont="1" applyBorder="1" applyAlignment="1" quotePrefix="1">
      <alignment horizontal="center"/>
    </xf>
    <xf numFmtId="2" fontId="7" fillId="0" borderId="30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/>
    </xf>
    <xf numFmtId="2" fontId="40" fillId="19" borderId="12" xfId="0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18" borderId="33" xfId="0" applyFont="1" applyFill="1" applyBorder="1" applyAlignment="1">
      <alignment horizontal="center" vertical="center"/>
    </xf>
    <xf numFmtId="2" fontId="7" fillId="19" borderId="33" xfId="0" applyNumberFormat="1" applyFont="1" applyFill="1" applyBorder="1" applyAlignment="1">
      <alignment vertical="center"/>
    </xf>
    <xf numFmtId="0" fontId="4" fillId="0" borderId="33" xfId="57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left"/>
    </xf>
    <xf numFmtId="2" fontId="7" fillId="20" borderId="15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top" wrapText="1"/>
    </xf>
    <xf numFmtId="2" fontId="7" fillId="19" borderId="33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top"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justify" vertical="top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4" fillId="0" borderId="33" xfId="57" applyFont="1" applyFill="1" applyBorder="1" applyAlignment="1">
      <alignment horizontal="justify" vertical="top" wrapText="1"/>
      <protection/>
    </xf>
    <xf numFmtId="0" fontId="4" fillId="0" borderId="33" xfId="57" applyFont="1" applyFill="1" applyBorder="1" applyAlignment="1">
      <alignment horizontal="center" vertical="center" wrapText="1"/>
      <protection/>
    </xf>
    <xf numFmtId="2" fontId="7" fillId="20" borderId="34" xfId="0" applyNumberFormat="1" applyFont="1" applyFill="1" applyBorder="1" applyAlignment="1">
      <alignment vertical="center"/>
    </xf>
    <xf numFmtId="0" fontId="4" fillId="21" borderId="10" xfId="57" applyFont="1" applyFill="1" applyBorder="1" applyAlignment="1">
      <alignment horizontal="justify" vertical="top" wrapText="1"/>
      <protection/>
    </xf>
    <xf numFmtId="0" fontId="4" fillId="21" borderId="17" xfId="57" applyFont="1" applyFill="1" applyBorder="1" applyAlignment="1">
      <alignment horizontal="center" vertical="center" wrapText="1"/>
      <protection/>
    </xf>
    <xf numFmtId="0" fontId="4" fillId="21" borderId="10" xfId="57" applyFont="1" applyFill="1" applyBorder="1" applyAlignment="1">
      <alignment horizontal="center" vertical="center" wrapText="1"/>
      <protection/>
    </xf>
    <xf numFmtId="2" fontId="8" fillId="21" borderId="10" xfId="0" applyNumberFormat="1" applyFont="1" applyFill="1" applyBorder="1" applyAlignment="1">
      <alignment vertical="center"/>
    </xf>
    <xf numFmtId="2" fontId="7" fillId="21" borderId="10" xfId="0" applyNumberFormat="1" applyFont="1" applyFill="1" applyBorder="1" applyAlignment="1">
      <alignment vertical="center"/>
    </xf>
    <xf numFmtId="2" fontId="8" fillId="21" borderId="16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wrapText="1"/>
    </xf>
    <xf numFmtId="0" fontId="31" fillId="0" borderId="0" xfId="0" applyFont="1" applyAlignment="1">
      <alignment horizontal="center" vertical="justify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2" fontId="9" fillId="7" borderId="23" xfId="0" applyNumberFormat="1" applyFont="1" applyFill="1" applyBorder="1" applyAlignment="1">
      <alignment horizontal="center" vertical="center"/>
    </xf>
    <xf numFmtId="2" fontId="9" fillId="7" borderId="37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right"/>
    </xf>
    <xf numFmtId="2" fontId="9" fillId="7" borderId="27" xfId="0" applyNumberFormat="1" applyFont="1" applyFill="1" applyBorder="1" applyAlignment="1">
      <alignment horizontal="center" vertical="center"/>
    </xf>
    <xf numFmtId="2" fontId="9" fillId="7" borderId="22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12">
      <selection activeCell="I114" sqref="I114"/>
    </sheetView>
  </sheetViews>
  <sheetFormatPr defaultColWidth="9.00390625" defaultRowHeight="12.75"/>
  <cols>
    <col min="1" max="1" width="4.125" style="29" customWidth="1"/>
    <col min="2" max="2" width="90.625" style="2" customWidth="1"/>
    <col min="3" max="3" width="6.625" style="2" bestFit="1" customWidth="1"/>
    <col min="4" max="4" width="11.625" style="17" bestFit="1" customWidth="1"/>
    <col min="5" max="5" width="10.75390625" style="17" customWidth="1"/>
    <col min="6" max="6" width="12.375" style="17" customWidth="1"/>
    <col min="7" max="8" width="9.125" style="3" customWidth="1"/>
    <col min="9" max="9" width="9.625" style="3" bestFit="1" customWidth="1"/>
    <col min="10" max="11" width="5.00390625" style="3" bestFit="1" customWidth="1"/>
    <col min="12" max="12" width="6.00390625" style="3" bestFit="1" customWidth="1"/>
    <col min="13" max="13" width="4.00390625" style="3" bestFit="1" customWidth="1"/>
    <col min="14" max="14" width="7.00390625" style="3" bestFit="1" customWidth="1"/>
    <col min="15" max="16384" width="9.125" style="3" customWidth="1"/>
  </cols>
  <sheetData>
    <row r="1" spans="5:6" ht="12.75">
      <c r="E1" s="114" t="s">
        <v>102</v>
      </c>
      <c r="F1" s="114"/>
    </row>
    <row r="3" spans="1:9" ht="19.5">
      <c r="A3" s="119" t="s">
        <v>97</v>
      </c>
      <c r="B3" s="119"/>
      <c r="C3" s="119"/>
      <c r="D3" s="119"/>
      <c r="E3" s="119"/>
      <c r="F3" s="119"/>
      <c r="G3" s="9"/>
      <c r="H3" s="9"/>
      <c r="I3" s="9"/>
    </row>
    <row r="4" spans="1:9" ht="12.75">
      <c r="A4" s="30"/>
      <c r="B4" s="10"/>
      <c r="C4" s="10"/>
      <c r="D4" s="18"/>
      <c r="E4" s="18"/>
      <c r="F4" s="18"/>
      <c r="G4" s="6"/>
      <c r="H4" s="6"/>
      <c r="I4" s="6"/>
    </row>
    <row r="5" spans="1:6" s="4" customFormat="1" ht="29.25" customHeight="1">
      <c r="A5" s="107" t="s">
        <v>12</v>
      </c>
      <c r="B5" s="107"/>
      <c r="C5" s="107"/>
      <c r="D5" s="107"/>
      <c r="E5" s="107"/>
      <c r="F5" s="107"/>
    </row>
    <row r="6" spans="1:6" s="4" customFormat="1" ht="12.75">
      <c r="A6" s="31"/>
      <c r="B6" s="5"/>
      <c r="C6" s="5"/>
      <c r="D6" s="19"/>
      <c r="E6" s="19"/>
      <c r="F6" s="19"/>
    </row>
    <row r="7" ht="13.5" thickBot="1"/>
    <row r="8" spans="1:6" ht="12.75">
      <c r="A8" s="117" t="s">
        <v>7</v>
      </c>
      <c r="B8" s="108" t="s">
        <v>3</v>
      </c>
      <c r="C8" s="110" t="s">
        <v>4</v>
      </c>
      <c r="D8" s="112" t="s">
        <v>5</v>
      </c>
      <c r="E8" s="112" t="s">
        <v>6</v>
      </c>
      <c r="F8" s="115" t="s">
        <v>0</v>
      </c>
    </row>
    <row r="9" spans="1:6" ht="14.25" customHeight="1" thickBot="1">
      <c r="A9" s="118"/>
      <c r="B9" s="109"/>
      <c r="C9" s="111"/>
      <c r="D9" s="113"/>
      <c r="E9" s="113"/>
      <c r="F9" s="116"/>
    </row>
    <row r="10" spans="1:6" ht="16.5" customHeight="1">
      <c r="A10" s="76"/>
      <c r="B10" s="77" t="s">
        <v>13</v>
      </c>
      <c r="C10" s="78"/>
      <c r="D10" s="79"/>
      <c r="E10" s="79"/>
      <c r="F10" s="80"/>
    </row>
    <row r="11" spans="1:6" ht="12.75">
      <c r="A11" s="35">
        <v>1</v>
      </c>
      <c r="B11" s="13" t="s">
        <v>15</v>
      </c>
      <c r="C11" s="14" t="s">
        <v>16</v>
      </c>
      <c r="D11" s="36">
        <v>510</v>
      </c>
      <c r="E11" s="36"/>
      <c r="F11" s="21">
        <f>D11*E11</f>
        <v>0</v>
      </c>
    </row>
    <row r="12" spans="1:6" ht="12.75">
      <c r="A12" s="35">
        <v>2</v>
      </c>
      <c r="B12" s="13" t="s">
        <v>18</v>
      </c>
      <c r="C12" s="14" t="s">
        <v>17</v>
      </c>
      <c r="D12" s="36">
        <v>68</v>
      </c>
      <c r="E12" s="36"/>
      <c r="F12" s="21">
        <f aca="true" t="shared" si="0" ref="F12:F19">D12*E12</f>
        <v>0</v>
      </c>
    </row>
    <row r="13" spans="1:6" ht="12.75">
      <c r="A13" s="35">
        <v>3</v>
      </c>
      <c r="B13" s="13" t="s">
        <v>19</v>
      </c>
      <c r="C13" s="14" t="s">
        <v>34</v>
      </c>
      <c r="D13" s="36">
        <v>970</v>
      </c>
      <c r="E13" s="36"/>
      <c r="F13" s="21">
        <f t="shared" si="0"/>
        <v>0</v>
      </c>
    </row>
    <row r="14" spans="1:6" ht="16.5" customHeight="1">
      <c r="A14" s="35">
        <v>4</v>
      </c>
      <c r="B14" s="13" t="s">
        <v>21</v>
      </c>
      <c r="C14" s="14" t="s">
        <v>20</v>
      </c>
      <c r="D14" s="52">
        <v>260</v>
      </c>
      <c r="E14" s="36"/>
      <c r="F14" s="21">
        <f t="shared" si="0"/>
        <v>0</v>
      </c>
    </row>
    <row r="15" spans="1:6" ht="13.5" customHeight="1">
      <c r="A15" s="35">
        <v>5</v>
      </c>
      <c r="B15" s="13" t="s">
        <v>47</v>
      </c>
      <c r="C15" s="14" t="s">
        <v>20</v>
      </c>
      <c r="D15" s="52">
        <v>145</v>
      </c>
      <c r="E15" s="36"/>
      <c r="F15" s="21">
        <f t="shared" si="0"/>
        <v>0</v>
      </c>
    </row>
    <row r="16" spans="1:6" ht="25.5">
      <c r="A16" s="35">
        <v>6</v>
      </c>
      <c r="B16" s="13" t="s">
        <v>93</v>
      </c>
      <c r="C16" s="14" t="s">
        <v>16</v>
      </c>
      <c r="D16" s="36">
        <v>430</v>
      </c>
      <c r="E16" s="36"/>
      <c r="F16" s="21">
        <f t="shared" si="0"/>
        <v>0</v>
      </c>
    </row>
    <row r="17" spans="1:6" ht="12.75">
      <c r="A17" s="35">
        <v>7</v>
      </c>
      <c r="B17" s="13" t="s">
        <v>96</v>
      </c>
      <c r="C17" s="14" t="s">
        <v>34</v>
      </c>
      <c r="D17" s="36">
        <v>430</v>
      </c>
      <c r="E17" s="36"/>
      <c r="F17" s="21">
        <f t="shared" si="0"/>
        <v>0</v>
      </c>
    </row>
    <row r="18" spans="1:6" ht="12.75">
      <c r="A18" s="88">
        <v>8</v>
      </c>
      <c r="B18" s="89" t="s">
        <v>95</v>
      </c>
      <c r="C18" s="83" t="s">
        <v>34</v>
      </c>
      <c r="D18" s="90">
        <v>430</v>
      </c>
      <c r="E18" s="90"/>
      <c r="F18" s="21">
        <f t="shared" si="0"/>
        <v>0</v>
      </c>
    </row>
    <row r="19" spans="1:6" ht="12.75">
      <c r="A19" s="91">
        <v>9</v>
      </c>
      <c r="B19" s="13" t="s">
        <v>104</v>
      </c>
      <c r="C19" s="14" t="s">
        <v>24</v>
      </c>
      <c r="D19" s="36">
        <v>25020</v>
      </c>
      <c r="E19" s="36"/>
      <c r="F19" s="87">
        <f t="shared" si="0"/>
        <v>0</v>
      </c>
    </row>
    <row r="20" spans="1:6" ht="13.5" thickBot="1">
      <c r="A20" s="47"/>
      <c r="B20" s="48"/>
      <c r="C20" s="49"/>
      <c r="D20" s="50" t="s">
        <v>1</v>
      </c>
      <c r="E20" s="50"/>
      <c r="F20" s="51">
        <f>SUM(F11:F19)</f>
        <v>0</v>
      </c>
    </row>
    <row r="21" spans="1:6" s="1" customFormat="1" ht="17.25" customHeight="1">
      <c r="A21" s="65"/>
      <c r="B21" s="66" t="s">
        <v>14</v>
      </c>
      <c r="C21" s="67"/>
      <c r="D21" s="68"/>
      <c r="E21" s="64"/>
      <c r="F21" s="69"/>
    </row>
    <row r="22" spans="1:6" s="1" customFormat="1" ht="13.5" customHeight="1">
      <c r="A22" s="34">
        <v>1</v>
      </c>
      <c r="B22" s="16" t="s">
        <v>76</v>
      </c>
      <c r="C22" s="14" t="s">
        <v>16</v>
      </c>
      <c r="D22" s="25">
        <v>5140</v>
      </c>
      <c r="E22" s="20"/>
      <c r="F22" s="21">
        <f aca="true" t="shared" si="1" ref="F22:F39">SUM(D22*E22)</f>
        <v>0</v>
      </c>
    </row>
    <row r="23" spans="1:6" s="1" customFormat="1" ht="12.75">
      <c r="A23" s="34">
        <v>2</v>
      </c>
      <c r="B23" s="16" t="s">
        <v>77</v>
      </c>
      <c r="C23" s="14" t="s">
        <v>16</v>
      </c>
      <c r="D23" s="25">
        <v>10200</v>
      </c>
      <c r="E23" s="20"/>
      <c r="F23" s="21">
        <f t="shared" si="1"/>
        <v>0</v>
      </c>
    </row>
    <row r="24" spans="1:6" s="1" customFormat="1" ht="15.75" customHeight="1">
      <c r="A24" s="34">
        <v>3</v>
      </c>
      <c r="B24" s="16" t="s">
        <v>23</v>
      </c>
      <c r="C24" s="14" t="s">
        <v>16</v>
      </c>
      <c r="D24" s="25">
        <v>7005</v>
      </c>
      <c r="E24" s="20"/>
      <c r="F24" s="21">
        <f t="shared" si="1"/>
        <v>0</v>
      </c>
    </row>
    <row r="25" spans="1:6" s="1" customFormat="1" ht="12.75">
      <c r="A25" s="34">
        <v>4</v>
      </c>
      <c r="B25" s="16" t="s">
        <v>22</v>
      </c>
      <c r="C25" s="14" t="s">
        <v>16</v>
      </c>
      <c r="D25" s="20">
        <v>5680</v>
      </c>
      <c r="E25" s="20"/>
      <c r="F25" s="21">
        <f t="shared" si="1"/>
        <v>0</v>
      </c>
    </row>
    <row r="26" spans="1:6" s="1" customFormat="1" ht="12.75">
      <c r="A26" s="34">
        <v>5</v>
      </c>
      <c r="B26" s="16" t="s">
        <v>25</v>
      </c>
      <c r="C26" s="14" t="s">
        <v>24</v>
      </c>
      <c r="D26" s="20">
        <v>1111</v>
      </c>
      <c r="E26" s="20"/>
      <c r="F26" s="21">
        <f t="shared" si="1"/>
        <v>0</v>
      </c>
    </row>
    <row r="27" spans="1:6" s="1" customFormat="1" ht="12.75">
      <c r="A27" s="34">
        <v>6</v>
      </c>
      <c r="B27" s="16" t="s">
        <v>26</v>
      </c>
      <c r="C27" s="14" t="s">
        <v>24</v>
      </c>
      <c r="D27" s="20">
        <v>25020</v>
      </c>
      <c r="E27" s="20"/>
      <c r="F27" s="21">
        <f t="shared" si="1"/>
        <v>0</v>
      </c>
    </row>
    <row r="28" spans="1:6" s="1" customFormat="1" ht="12.75">
      <c r="A28" s="34">
        <v>7</v>
      </c>
      <c r="B28" s="16" t="s">
        <v>27</v>
      </c>
      <c r="C28" s="14" t="s">
        <v>28</v>
      </c>
      <c r="D28" s="20">
        <v>355760</v>
      </c>
      <c r="E28" s="20"/>
      <c r="F28" s="21">
        <f t="shared" si="1"/>
        <v>0</v>
      </c>
    </row>
    <row r="29" spans="1:6" s="1" customFormat="1" ht="12.75">
      <c r="A29" s="34">
        <v>8</v>
      </c>
      <c r="B29" s="16" t="s">
        <v>101</v>
      </c>
      <c r="C29" s="14" t="s">
        <v>16</v>
      </c>
      <c r="D29" s="20">
        <v>5004</v>
      </c>
      <c r="E29" s="20"/>
      <c r="F29" s="21">
        <f t="shared" si="1"/>
        <v>0</v>
      </c>
    </row>
    <row r="30" spans="1:6" s="1" customFormat="1" ht="12.75">
      <c r="A30" s="34">
        <v>9</v>
      </c>
      <c r="B30" s="16" t="s">
        <v>29</v>
      </c>
      <c r="C30" s="14" t="s">
        <v>24</v>
      </c>
      <c r="D30" s="20">
        <v>960</v>
      </c>
      <c r="E30" s="20"/>
      <c r="F30" s="21">
        <f t="shared" si="1"/>
        <v>0</v>
      </c>
    </row>
    <row r="31" spans="1:6" s="1" customFormat="1" ht="12.75">
      <c r="A31" s="34">
        <v>10</v>
      </c>
      <c r="B31" s="16" t="s">
        <v>98</v>
      </c>
      <c r="C31" s="14" t="s">
        <v>20</v>
      </c>
      <c r="D31" s="20">
        <v>10950</v>
      </c>
      <c r="E31" s="20"/>
      <c r="F31" s="21">
        <f t="shared" si="1"/>
        <v>0</v>
      </c>
    </row>
    <row r="32" spans="1:6" s="1" customFormat="1" ht="12.75">
      <c r="A32" s="34">
        <v>11</v>
      </c>
      <c r="B32" s="16" t="s">
        <v>99</v>
      </c>
      <c r="C32" s="14" t="s">
        <v>34</v>
      </c>
      <c r="D32" s="81">
        <v>2737</v>
      </c>
      <c r="E32" s="20"/>
      <c r="F32" s="21">
        <f t="shared" si="1"/>
        <v>0</v>
      </c>
    </row>
    <row r="33" spans="1:6" s="1" customFormat="1" ht="12.75">
      <c r="A33" s="34">
        <v>12</v>
      </c>
      <c r="B33" s="16" t="s">
        <v>30</v>
      </c>
      <c r="C33" s="14" t="s">
        <v>24</v>
      </c>
      <c r="D33" s="20">
        <v>25020</v>
      </c>
      <c r="E33" s="20"/>
      <c r="F33" s="21">
        <f t="shared" si="1"/>
        <v>0</v>
      </c>
    </row>
    <row r="34" spans="1:6" s="1" customFormat="1" ht="12.75">
      <c r="A34" s="34">
        <v>13</v>
      </c>
      <c r="B34" s="15" t="s">
        <v>31</v>
      </c>
      <c r="C34" s="14" t="s">
        <v>24</v>
      </c>
      <c r="D34" s="20">
        <v>25020</v>
      </c>
      <c r="E34" s="20"/>
      <c r="F34" s="21">
        <f t="shared" si="1"/>
        <v>0</v>
      </c>
    </row>
    <row r="35" spans="1:6" s="1" customFormat="1" ht="25.5">
      <c r="A35" s="34">
        <v>14</v>
      </c>
      <c r="B35" s="15" t="s">
        <v>94</v>
      </c>
      <c r="C35" s="14"/>
      <c r="D35" s="20"/>
      <c r="E35" s="20"/>
      <c r="F35" s="21"/>
    </row>
    <row r="36" spans="1:6" s="1" customFormat="1" ht="12.75">
      <c r="A36" s="34"/>
      <c r="B36" s="42" t="s">
        <v>32</v>
      </c>
      <c r="C36" s="14" t="s">
        <v>34</v>
      </c>
      <c r="D36" s="20">
        <v>2317</v>
      </c>
      <c r="E36" s="20"/>
      <c r="F36" s="21">
        <f t="shared" si="1"/>
        <v>0</v>
      </c>
    </row>
    <row r="37" spans="1:6" s="1" customFormat="1" ht="12.75">
      <c r="A37" s="34"/>
      <c r="B37" s="42" t="s">
        <v>33</v>
      </c>
      <c r="C37" s="14" t="s">
        <v>34</v>
      </c>
      <c r="D37" s="20">
        <v>3650</v>
      </c>
      <c r="E37" s="20"/>
      <c r="F37" s="21">
        <f t="shared" si="1"/>
        <v>0</v>
      </c>
    </row>
    <row r="38" spans="1:6" s="1" customFormat="1" ht="12.75">
      <c r="A38" s="82">
        <v>15</v>
      </c>
      <c r="B38" s="85" t="s">
        <v>35</v>
      </c>
      <c r="C38" s="83" t="s">
        <v>24</v>
      </c>
      <c r="D38" s="84">
        <v>25020</v>
      </c>
      <c r="E38" s="84"/>
      <c r="F38" s="21">
        <f t="shared" si="1"/>
        <v>0</v>
      </c>
    </row>
    <row r="39" spans="1:6" s="1" customFormat="1" ht="13.5" thickBot="1">
      <c r="A39" s="70">
        <v>16</v>
      </c>
      <c r="B39" s="75" t="s">
        <v>100</v>
      </c>
      <c r="C39" s="72" t="s">
        <v>20</v>
      </c>
      <c r="D39" s="74">
        <v>22</v>
      </c>
      <c r="E39" s="74"/>
      <c r="F39" s="21">
        <f t="shared" si="1"/>
        <v>0</v>
      </c>
    </row>
    <row r="40" spans="1:6" s="1" customFormat="1" ht="13.5" thickBot="1">
      <c r="A40" s="37"/>
      <c r="B40" s="38"/>
      <c r="C40" s="39"/>
      <c r="D40" s="40" t="s">
        <v>2</v>
      </c>
      <c r="E40" s="40"/>
      <c r="F40" s="41">
        <f>SUM(F22:F39)</f>
        <v>0</v>
      </c>
    </row>
    <row r="41" spans="1:6" s="1" customFormat="1" ht="17.25" customHeight="1">
      <c r="A41" s="33"/>
      <c r="B41" s="12" t="s">
        <v>36</v>
      </c>
      <c r="C41" s="11"/>
      <c r="D41" s="22"/>
      <c r="E41" s="23"/>
      <c r="F41" s="24"/>
    </row>
    <row r="42" spans="1:6" s="1" customFormat="1" ht="25.5">
      <c r="A42" s="34">
        <v>1</v>
      </c>
      <c r="B42" s="13" t="s">
        <v>78</v>
      </c>
      <c r="C42" s="44" t="s">
        <v>16</v>
      </c>
      <c r="D42" s="45">
        <v>95</v>
      </c>
      <c r="E42" s="45"/>
      <c r="F42" s="21">
        <f>SUM(D42*E42)</f>
        <v>0</v>
      </c>
    </row>
    <row r="43" spans="1:6" s="1" customFormat="1" ht="12.75">
      <c r="A43" s="34">
        <v>2</v>
      </c>
      <c r="B43" s="15" t="s">
        <v>38</v>
      </c>
      <c r="C43" s="44" t="s">
        <v>16</v>
      </c>
      <c r="D43" s="45">
        <v>44</v>
      </c>
      <c r="E43" s="45"/>
      <c r="F43" s="21">
        <f aca="true" t="shared" si="2" ref="F43:F55">SUM(D43*E43)</f>
        <v>0</v>
      </c>
    </row>
    <row r="44" spans="1:6" s="1" customFormat="1" ht="25.5">
      <c r="A44" s="34">
        <v>3</v>
      </c>
      <c r="B44" s="15" t="s">
        <v>39</v>
      </c>
      <c r="C44" s="54" t="s">
        <v>34</v>
      </c>
      <c r="D44" s="53">
        <v>10</v>
      </c>
      <c r="E44" s="53"/>
      <c r="F44" s="21">
        <f t="shared" si="2"/>
        <v>0</v>
      </c>
    </row>
    <row r="45" spans="1:6" s="1" customFormat="1" ht="12.75">
      <c r="A45" s="34">
        <v>4</v>
      </c>
      <c r="B45" s="15" t="s">
        <v>40</v>
      </c>
      <c r="C45" s="44" t="s">
        <v>16</v>
      </c>
      <c r="D45" s="45">
        <v>4</v>
      </c>
      <c r="E45" s="45"/>
      <c r="F45" s="21">
        <f t="shared" si="2"/>
        <v>0</v>
      </c>
    </row>
    <row r="46" spans="1:6" s="1" customFormat="1" ht="12.75">
      <c r="A46" s="34">
        <v>5</v>
      </c>
      <c r="B46" s="15" t="s">
        <v>91</v>
      </c>
      <c r="C46" s="44" t="s">
        <v>24</v>
      </c>
      <c r="D46" s="45">
        <v>32</v>
      </c>
      <c r="E46" s="45"/>
      <c r="F46" s="21">
        <f t="shared" si="2"/>
        <v>0</v>
      </c>
    </row>
    <row r="47" spans="1:6" s="1" customFormat="1" ht="12.75">
      <c r="A47" s="34">
        <v>6</v>
      </c>
      <c r="B47" s="15" t="s">
        <v>90</v>
      </c>
      <c r="C47" s="44" t="s">
        <v>34</v>
      </c>
      <c r="D47" s="45">
        <v>12</v>
      </c>
      <c r="E47" s="45"/>
      <c r="F47" s="21">
        <f t="shared" si="2"/>
        <v>0</v>
      </c>
    </row>
    <row r="48" spans="1:6" s="1" customFormat="1" ht="25.5">
      <c r="A48" s="34">
        <v>7</v>
      </c>
      <c r="B48" s="15" t="s">
        <v>92</v>
      </c>
      <c r="C48" s="44" t="s">
        <v>20</v>
      </c>
      <c r="D48" s="53">
        <v>2</v>
      </c>
      <c r="E48" s="53"/>
      <c r="F48" s="21">
        <f t="shared" si="2"/>
        <v>0</v>
      </c>
    </row>
    <row r="49" spans="1:6" s="1" customFormat="1" ht="12.75">
      <c r="A49" s="34">
        <v>8</v>
      </c>
      <c r="B49" s="15" t="s">
        <v>41</v>
      </c>
      <c r="C49" s="44" t="s">
        <v>16</v>
      </c>
      <c r="D49" s="45">
        <v>8</v>
      </c>
      <c r="E49" s="45"/>
      <c r="F49" s="21">
        <f t="shared" si="2"/>
        <v>0</v>
      </c>
    </row>
    <row r="50" spans="1:6" s="1" customFormat="1" ht="12.75">
      <c r="A50" s="34">
        <v>9</v>
      </c>
      <c r="B50" s="15" t="s">
        <v>42</v>
      </c>
      <c r="C50" s="44" t="s">
        <v>20</v>
      </c>
      <c r="D50" s="45">
        <v>1</v>
      </c>
      <c r="E50" s="45"/>
      <c r="F50" s="21">
        <f t="shared" si="2"/>
        <v>0</v>
      </c>
    </row>
    <row r="51" spans="1:6" s="1" customFormat="1" ht="12.75">
      <c r="A51" s="34">
        <v>10</v>
      </c>
      <c r="B51" s="15" t="s">
        <v>43</v>
      </c>
      <c r="C51" s="44" t="s">
        <v>34</v>
      </c>
      <c r="D51" s="45">
        <v>26</v>
      </c>
      <c r="E51" s="45"/>
      <c r="F51" s="21">
        <f t="shared" si="2"/>
        <v>0</v>
      </c>
    </row>
    <row r="52" spans="1:6" s="1" customFormat="1" ht="12.75">
      <c r="A52" s="34">
        <v>11</v>
      </c>
      <c r="B52" s="15" t="s">
        <v>48</v>
      </c>
      <c r="C52" s="44" t="s">
        <v>46</v>
      </c>
      <c r="D52" s="45">
        <v>1100</v>
      </c>
      <c r="E52" s="45"/>
      <c r="F52" s="21">
        <f t="shared" si="2"/>
        <v>0</v>
      </c>
    </row>
    <row r="53" spans="1:6" s="1" customFormat="1" ht="12.75">
      <c r="A53" s="34">
        <v>12</v>
      </c>
      <c r="B53" s="13" t="s">
        <v>44</v>
      </c>
      <c r="C53" s="44" t="s">
        <v>16</v>
      </c>
      <c r="D53" s="46">
        <v>28</v>
      </c>
      <c r="E53" s="46"/>
      <c r="F53" s="21">
        <f t="shared" si="2"/>
        <v>0</v>
      </c>
    </row>
    <row r="54" spans="1:6" s="1" customFormat="1" ht="12.75">
      <c r="A54" s="34">
        <v>13</v>
      </c>
      <c r="B54" s="13" t="s">
        <v>49</v>
      </c>
      <c r="C54" s="44" t="s">
        <v>16</v>
      </c>
      <c r="D54" s="46">
        <v>3</v>
      </c>
      <c r="E54" s="46"/>
      <c r="F54" s="21">
        <f t="shared" si="2"/>
        <v>0</v>
      </c>
    </row>
    <row r="55" spans="1:6" s="1" customFormat="1" ht="13.5" thickBot="1">
      <c r="A55" s="34">
        <v>14</v>
      </c>
      <c r="B55" s="15" t="s">
        <v>45</v>
      </c>
      <c r="C55" s="44" t="s">
        <v>34</v>
      </c>
      <c r="D55" s="45">
        <v>38</v>
      </c>
      <c r="E55" s="45"/>
      <c r="F55" s="21">
        <f t="shared" si="2"/>
        <v>0</v>
      </c>
    </row>
    <row r="56" spans="1:6" s="1" customFormat="1" ht="13.5" thickBot="1">
      <c r="A56" s="32"/>
      <c r="B56" s="7"/>
      <c r="C56" s="8"/>
      <c r="D56" s="26" t="s">
        <v>10</v>
      </c>
      <c r="E56" s="26"/>
      <c r="F56" s="27">
        <f>SUM(F42:F55)</f>
        <v>0</v>
      </c>
    </row>
    <row r="57" spans="1:6" s="1" customFormat="1" ht="17.25" customHeight="1">
      <c r="A57" s="65"/>
      <c r="B57" s="66" t="s">
        <v>37</v>
      </c>
      <c r="C57" s="67"/>
      <c r="D57" s="68"/>
      <c r="E57" s="64"/>
      <c r="F57" s="69"/>
    </row>
    <row r="58" spans="1:6" s="1" customFormat="1" ht="12.75">
      <c r="A58" s="34">
        <v>1</v>
      </c>
      <c r="B58" s="13" t="s">
        <v>84</v>
      </c>
      <c r="C58" s="14" t="s">
        <v>20</v>
      </c>
      <c r="D58" s="25">
        <v>2</v>
      </c>
      <c r="E58" s="20"/>
      <c r="F58" s="21">
        <f>SUM(D58*E58)</f>
        <v>0</v>
      </c>
    </row>
    <row r="59" spans="1:6" s="1" customFormat="1" ht="12.75">
      <c r="A59" s="34">
        <v>2</v>
      </c>
      <c r="B59" s="15" t="s">
        <v>79</v>
      </c>
      <c r="C59" s="14" t="s">
        <v>20</v>
      </c>
      <c r="D59" s="25">
        <v>12</v>
      </c>
      <c r="E59" s="20"/>
      <c r="F59" s="21">
        <f aca="true" t="shared" si="3" ref="F59:F99">SUM(D59*E59)</f>
        <v>0</v>
      </c>
    </row>
    <row r="60" spans="1:6" s="1" customFormat="1" ht="12.75">
      <c r="A60" s="34">
        <v>3</v>
      </c>
      <c r="B60" s="15" t="s">
        <v>50</v>
      </c>
      <c r="C60" s="14" t="s">
        <v>20</v>
      </c>
      <c r="D60" s="25">
        <v>12</v>
      </c>
      <c r="E60" s="20"/>
      <c r="F60" s="21">
        <f t="shared" si="3"/>
        <v>0</v>
      </c>
    </row>
    <row r="61" spans="1:6" s="1" customFormat="1" ht="12.75">
      <c r="A61" s="34">
        <v>4</v>
      </c>
      <c r="B61" s="15" t="s">
        <v>81</v>
      </c>
      <c r="C61" s="14" t="s">
        <v>20</v>
      </c>
      <c r="D61" s="25">
        <v>1</v>
      </c>
      <c r="E61" s="20"/>
      <c r="F61" s="21">
        <f t="shared" si="3"/>
        <v>0</v>
      </c>
    </row>
    <row r="62" spans="1:6" s="1" customFormat="1" ht="12.75">
      <c r="A62" s="34">
        <v>5</v>
      </c>
      <c r="B62" s="15" t="s">
        <v>80</v>
      </c>
      <c r="C62" s="14" t="s">
        <v>20</v>
      </c>
      <c r="D62" s="25">
        <v>2</v>
      </c>
      <c r="E62" s="20"/>
      <c r="F62" s="21">
        <f t="shared" si="3"/>
        <v>0</v>
      </c>
    </row>
    <row r="63" spans="1:6" s="1" customFormat="1" ht="25.5">
      <c r="A63" s="34">
        <v>6</v>
      </c>
      <c r="B63" s="15" t="s">
        <v>51</v>
      </c>
      <c r="C63" s="14" t="s">
        <v>34</v>
      </c>
      <c r="D63" s="25">
        <v>48</v>
      </c>
      <c r="E63" s="20"/>
      <c r="F63" s="21">
        <f t="shared" si="3"/>
        <v>0</v>
      </c>
    </row>
    <row r="64" spans="1:6" s="1" customFormat="1" ht="25.5">
      <c r="A64" s="34">
        <v>7</v>
      </c>
      <c r="B64" s="15" t="s">
        <v>52</v>
      </c>
      <c r="C64" s="14" t="s">
        <v>34</v>
      </c>
      <c r="D64" s="25">
        <v>1145</v>
      </c>
      <c r="E64" s="20"/>
      <c r="F64" s="21">
        <f t="shared" si="3"/>
        <v>0</v>
      </c>
    </row>
    <row r="65" spans="1:6" s="1" customFormat="1" ht="25.5">
      <c r="A65" s="34">
        <v>8</v>
      </c>
      <c r="B65" s="15" t="s">
        <v>82</v>
      </c>
      <c r="C65" s="14" t="s">
        <v>34</v>
      </c>
      <c r="D65" s="25">
        <v>508</v>
      </c>
      <c r="E65" s="20"/>
      <c r="F65" s="21">
        <f t="shared" si="3"/>
        <v>0</v>
      </c>
    </row>
    <row r="66" spans="1:6" s="1" customFormat="1" ht="25.5">
      <c r="A66" s="34">
        <v>9</v>
      </c>
      <c r="B66" s="15" t="s">
        <v>53</v>
      </c>
      <c r="C66" s="14" t="s">
        <v>34</v>
      </c>
      <c r="D66" s="25">
        <v>48</v>
      </c>
      <c r="E66" s="20"/>
      <c r="F66" s="21">
        <f t="shared" si="3"/>
        <v>0</v>
      </c>
    </row>
    <row r="67" spans="1:6" s="1" customFormat="1" ht="12.75">
      <c r="A67" s="34">
        <v>10</v>
      </c>
      <c r="B67" s="15" t="s">
        <v>54</v>
      </c>
      <c r="C67" s="14"/>
      <c r="D67" s="25"/>
      <c r="E67" s="20"/>
      <c r="F67" s="21"/>
    </row>
    <row r="68" spans="1:6" s="1" customFormat="1" ht="12.75">
      <c r="A68" s="34"/>
      <c r="B68" s="42" t="s">
        <v>55</v>
      </c>
      <c r="C68" s="14" t="s">
        <v>34</v>
      </c>
      <c r="D68" s="25">
        <v>48</v>
      </c>
      <c r="E68" s="20"/>
      <c r="F68" s="21">
        <f t="shared" si="3"/>
        <v>0</v>
      </c>
    </row>
    <row r="69" spans="1:6" s="1" customFormat="1" ht="12.75">
      <c r="A69" s="34"/>
      <c r="B69" s="55" t="s">
        <v>56</v>
      </c>
      <c r="C69" s="14" t="s">
        <v>34</v>
      </c>
      <c r="D69" s="25">
        <v>135</v>
      </c>
      <c r="E69" s="20"/>
      <c r="F69" s="21">
        <f t="shared" si="3"/>
        <v>0</v>
      </c>
    </row>
    <row r="70" spans="1:6" s="1" customFormat="1" ht="12.75">
      <c r="A70" s="34"/>
      <c r="B70" s="42" t="s">
        <v>83</v>
      </c>
      <c r="C70" s="14" t="s">
        <v>34</v>
      </c>
      <c r="D70" s="25">
        <v>225</v>
      </c>
      <c r="E70" s="81"/>
      <c r="F70" s="21">
        <f t="shared" si="3"/>
        <v>0</v>
      </c>
    </row>
    <row r="71" spans="1:6" s="1" customFormat="1" ht="12.75">
      <c r="A71" s="34">
        <v>11</v>
      </c>
      <c r="B71" s="15" t="s">
        <v>57</v>
      </c>
      <c r="C71" s="14" t="s">
        <v>34</v>
      </c>
      <c r="D71" s="25">
        <v>420</v>
      </c>
      <c r="E71" s="20"/>
      <c r="F71" s="21">
        <f t="shared" si="3"/>
        <v>0</v>
      </c>
    </row>
    <row r="72" spans="1:6" s="1" customFormat="1" ht="12.75">
      <c r="A72" s="34">
        <v>12</v>
      </c>
      <c r="B72" s="15" t="s">
        <v>58</v>
      </c>
      <c r="C72" s="14" t="s">
        <v>20</v>
      </c>
      <c r="D72" s="25">
        <v>2</v>
      </c>
      <c r="E72" s="20"/>
      <c r="F72" s="21">
        <f t="shared" si="3"/>
        <v>0</v>
      </c>
    </row>
    <row r="73" spans="1:6" s="1" customFormat="1" ht="12.75">
      <c r="A73" s="34">
        <v>13</v>
      </c>
      <c r="B73" s="15" t="s">
        <v>59</v>
      </c>
      <c r="C73" s="14" t="s">
        <v>34</v>
      </c>
      <c r="D73" s="25">
        <v>24</v>
      </c>
      <c r="E73" s="20"/>
      <c r="F73" s="21">
        <f t="shared" si="3"/>
        <v>0</v>
      </c>
    </row>
    <row r="74" spans="1:6" s="1" customFormat="1" ht="12.75">
      <c r="A74" s="34">
        <v>14</v>
      </c>
      <c r="B74" s="15" t="s">
        <v>60</v>
      </c>
      <c r="C74" s="14" t="s">
        <v>34</v>
      </c>
      <c r="D74" s="25">
        <v>500</v>
      </c>
      <c r="E74" s="20"/>
      <c r="F74" s="21">
        <f t="shared" si="3"/>
        <v>0</v>
      </c>
    </row>
    <row r="75" spans="1:6" s="1" customFormat="1" ht="12.75">
      <c r="A75" s="34">
        <v>15</v>
      </c>
      <c r="B75" s="15" t="s">
        <v>61</v>
      </c>
      <c r="C75" s="14" t="s">
        <v>34</v>
      </c>
      <c r="D75" s="25">
        <v>240</v>
      </c>
      <c r="E75" s="20"/>
      <c r="F75" s="21">
        <f t="shared" si="3"/>
        <v>0</v>
      </c>
    </row>
    <row r="76" spans="1:6" s="1" customFormat="1" ht="12.75">
      <c r="A76" s="34">
        <v>16</v>
      </c>
      <c r="B76" s="15" t="s">
        <v>85</v>
      </c>
      <c r="C76" s="14" t="s">
        <v>16</v>
      </c>
      <c r="D76" s="25">
        <v>200</v>
      </c>
      <c r="E76" s="20"/>
      <c r="F76" s="21">
        <f t="shared" si="3"/>
        <v>0</v>
      </c>
    </row>
    <row r="77" spans="1:6" s="1" customFormat="1" ht="12.75">
      <c r="A77" s="34">
        <v>17</v>
      </c>
      <c r="B77" s="15" t="s">
        <v>86</v>
      </c>
      <c r="C77" s="14" t="s">
        <v>16</v>
      </c>
      <c r="D77" s="25">
        <v>20</v>
      </c>
      <c r="E77" s="20"/>
      <c r="F77" s="21">
        <f t="shared" si="3"/>
        <v>0</v>
      </c>
    </row>
    <row r="78" spans="1:6" s="1" customFormat="1" ht="12.75">
      <c r="A78" s="34">
        <v>18</v>
      </c>
      <c r="B78" s="15" t="s">
        <v>62</v>
      </c>
      <c r="C78" s="14" t="s">
        <v>16</v>
      </c>
      <c r="D78" s="25">
        <v>65</v>
      </c>
      <c r="E78" s="20"/>
      <c r="F78" s="21">
        <f t="shared" si="3"/>
        <v>0</v>
      </c>
    </row>
    <row r="79" spans="1:6" s="1" customFormat="1" ht="12.75">
      <c r="A79" s="34">
        <v>19</v>
      </c>
      <c r="B79" s="56" t="s">
        <v>38</v>
      </c>
      <c r="C79" s="14" t="s">
        <v>16</v>
      </c>
      <c r="D79" s="25">
        <v>140</v>
      </c>
      <c r="E79" s="20"/>
      <c r="F79" s="21">
        <f t="shared" si="3"/>
        <v>0</v>
      </c>
    </row>
    <row r="80" spans="1:6" s="1" customFormat="1" ht="12.75">
      <c r="A80" s="34">
        <v>20</v>
      </c>
      <c r="B80" s="57" t="s">
        <v>87</v>
      </c>
      <c r="C80" s="14" t="s">
        <v>20</v>
      </c>
      <c r="D80" s="25">
        <v>8</v>
      </c>
      <c r="E80" s="20"/>
      <c r="F80" s="21">
        <f t="shared" si="3"/>
        <v>0</v>
      </c>
    </row>
    <row r="81" spans="1:6" s="1" customFormat="1" ht="12.75">
      <c r="A81" s="34">
        <v>21</v>
      </c>
      <c r="B81" s="56" t="s">
        <v>88</v>
      </c>
      <c r="C81" s="14"/>
      <c r="D81" s="25"/>
      <c r="E81" s="20"/>
      <c r="F81" s="21"/>
    </row>
    <row r="82" spans="1:6" s="1" customFormat="1" ht="12.75">
      <c r="A82" s="34"/>
      <c r="B82" s="58" t="s">
        <v>85</v>
      </c>
      <c r="C82" s="14" t="s">
        <v>16</v>
      </c>
      <c r="D82" s="25">
        <v>27</v>
      </c>
      <c r="E82" s="20"/>
      <c r="F82" s="21">
        <f t="shared" si="3"/>
        <v>0</v>
      </c>
    </row>
    <row r="83" spans="1:6" s="1" customFormat="1" ht="12.75">
      <c r="A83" s="34"/>
      <c r="B83" s="58" t="s">
        <v>86</v>
      </c>
      <c r="C83" s="14" t="s">
        <v>16</v>
      </c>
      <c r="D83" s="25">
        <v>5</v>
      </c>
      <c r="E83" s="20"/>
      <c r="F83" s="21">
        <f t="shared" si="3"/>
        <v>0</v>
      </c>
    </row>
    <row r="84" spans="1:6" s="1" customFormat="1" ht="12.75">
      <c r="A84" s="34"/>
      <c r="B84" s="58" t="s">
        <v>63</v>
      </c>
      <c r="C84" s="14" t="s">
        <v>24</v>
      </c>
      <c r="D84" s="25">
        <v>50</v>
      </c>
      <c r="E84" s="20"/>
      <c r="F84" s="21">
        <f t="shared" si="3"/>
        <v>0</v>
      </c>
    </row>
    <row r="85" spans="1:6" s="1" customFormat="1" ht="12.75">
      <c r="A85" s="34"/>
      <c r="B85" s="59" t="s">
        <v>64</v>
      </c>
      <c r="C85" s="14" t="s">
        <v>28</v>
      </c>
      <c r="D85" s="25">
        <v>980</v>
      </c>
      <c r="E85" s="20"/>
      <c r="F85" s="21">
        <f t="shared" si="3"/>
        <v>0</v>
      </c>
    </row>
    <row r="86" spans="1:6" s="1" customFormat="1" ht="12.75">
      <c r="A86" s="34"/>
      <c r="B86" s="60" t="s">
        <v>65</v>
      </c>
      <c r="C86" s="14" t="s">
        <v>16</v>
      </c>
      <c r="D86" s="25">
        <v>5</v>
      </c>
      <c r="E86" s="20"/>
      <c r="F86" s="21">
        <f t="shared" si="3"/>
        <v>0</v>
      </c>
    </row>
    <row r="87" spans="1:6" s="1" customFormat="1" ht="14.25" customHeight="1">
      <c r="A87" s="34"/>
      <c r="B87" s="60" t="s">
        <v>89</v>
      </c>
      <c r="C87" s="14" t="s">
        <v>16</v>
      </c>
      <c r="D87" s="25">
        <v>38</v>
      </c>
      <c r="E87" s="20"/>
      <c r="F87" s="21">
        <f t="shared" si="3"/>
        <v>0</v>
      </c>
    </row>
    <row r="88" spans="1:6" s="1" customFormat="1" ht="12.75">
      <c r="A88" s="34"/>
      <c r="B88" s="59" t="s">
        <v>26</v>
      </c>
      <c r="C88" s="14" t="s">
        <v>24</v>
      </c>
      <c r="D88" s="25">
        <v>43</v>
      </c>
      <c r="E88" s="20"/>
      <c r="F88" s="21">
        <f t="shared" si="3"/>
        <v>0</v>
      </c>
    </row>
    <row r="89" spans="1:6" s="1" customFormat="1" ht="12.75">
      <c r="A89" s="34"/>
      <c r="B89" s="60" t="s">
        <v>38</v>
      </c>
      <c r="C89" s="14" t="s">
        <v>16</v>
      </c>
      <c r="D89" s="25">
        <v>16</v>
      </c>
      <c r="E89" s="20"/>
      <c r="F89" s="21">
        <f t="shared" si="3"/>
        <v>0</v>
      </c>
    </row>
    <row r="90" spans="1:6" s="1" customFormat="1" ht="12.75">
      <c r="A90" s="34">
        <v>22</v>
      </c>
      <c r="B90" s="57" t="s">
        <v>66</v>
      </c>
      <c r="C90" s="14" t="s">
        <v>28</v>
      </c>
      <c r="D90" s="25">
        <v>200</v>
      </c>
      <c r="E90" s="20"/>
      <c r="F90" s="21">
        <f t="shared" si="3"/>
        <v>0</v>
      </c>
    </row>
    <row r="91" spans="1:6" s="1" customFormat="1" ht="12.75">
      <c r="A91" s="34">
        <v>23</v>
      </c>
      <c r="B91" s="61" t="s">
        <v>67</v>
      </c>
      <c r="C91" s="14" t="s">
        <v>20</v>
      </c>
      <c r="D91" s="25">
        <v>5</v>
      </c>
      <c r="E91" s="20"/>
      <c r="F91" s="21">
        <f t="shared" si="3"/>
        <v>0</v>
      </c>
    </row>
    <row r="92" spans="1:6" s="1" customFormat="1" ht="15.75" customHeight="1">
      <c r="A92" s="34">
        <v>24</v>
      </c>
      <c r="B92" s="61" t="s">
        <v>68</v>
      </c>
      <c r="C92" s="14" t="s">
        <v>20</v>
      </c>
      <c r="D92" s="25">
        <v>1</v>
      </c>
      <c r="E92" s="20"/>
      <c r="F92" s="21">
        <f t="shared" si="3"/>
        <v>0</v>
      </c>
    </row>
    <row r="93" spans="1:6" s="1" customFormat="1" ht="12.75">
      <c r="A93" s="34">
        <v>25</v>
      </c>
      <c r="B93" s="61" t="s">
        <v>69</v>
      </c>
      <c r="C93" s="14" t="s">
        <v>20</v>
      </c>
      <c r="D93" s="25">
        <v>1</v>
      </c>
      <c r="E93" s="20"/>
      <c r="F93" s="21">
        <f t="shared" si="3"/>
        <v>0</v>
      </c>
    </row>
    <row r="94" spans="1:6" s="1" customFormat="1" ht="12.75">
      <c r="A94" s="34">
        <v>26</v>
      </c>
      <c r="B94" s="61" t="s">
        <v>70</v>
      </c>
      <c r="C94" s="14" t="s">
        <v>34</v>
      </c>
      <c r="D94" s="25">
        <v>40</v>
      </c>
      <c r="E94" s="20"/>
      <c r="F94" s="21">
        <f t="shared" si="3"/>
        <v>0</v>
      </c>
    </row>
    <row r="95" spans="1:6" s="1" customFormat="1" ht="12.75">
      <c r="A95" s="34">
        <v>27</v>
      </c>
      <c r="B95" s="62" t="s">
        <v>71</v>
      </c>
      <c r="C95" s="14"/>
      <c r="D95" s="25"/>
      <c r="E95" s="20"/>
      <c r="F95" s="21"/>
    </row>
    <row r="96" spans="1:6" s="1" customFormat="1" ht="12.75">
      <c r="A96" s="34"/>
      <c r="B96" s="63" t="s">
        <v>72</v>
      </c>
      <c r="C96" s="14" t="s">
        <v>20</v>
      </c>
      <c r="D96" s="25">
        <v>1</v>
      </c>
      <c r="E96" s="20"/>
      <c r="F96" s="21">
        <f t="shared" si="3"/>
        <v>0</v>
      </c>
    </row>
    <row r="97" spans="1:6" s="1" customFormat="1" ht="12.75">
      <c r="A97" s="34"/>
      <c r="B97" s="63" t="s">
        <v>73</v>
      </c>
      <c r="C97" s="14" t="s">
        <v>20</v>
      </c>
      <c r="D97" s="25">
        <v>1</v>
      </c>
      <c r="E97" s="20"/>
      <c r="F97" s="21">
        <f t="shared" si="3"/>
        <v>0</v>
      </c>
    </row>
    <row r="98" spans="1:6" s="1" customFormat="1" ht="12.75">
      <c r="A98" s="34"/>
      <c r="B98" s="63" t="s">
        <v>74</v>
      </c>
      <c r="C98" s="14" t="s">
        <v>20</v>
      </c>
      <c r="D98" s="25">
        <v>1</v>
      </c>
      <c r="E98" s="20"/>
      <c r="F98" s="21">
        <f t="shared" si="3"/>
        <v>0</v>
      </c>
    </row>
    <row r="99" spans="1:6" s="1" customFormat="1" ht="13.5" thickBot="1">
      <c r="A99" s="70"/>
      <c r="B99" s="71" t="s">
        <v>75</v>
      </c>
      <c r="C99" s="72" t="s">
        <v>20</v>
      </c>
      <c r="D99" s="73">
        <v>1</v>
      </c>
      <c r="E99" s="74"/>
      <c r="F99" s="21">
        <f t="shared" si="3"/>
        <v>0</v>
      </c>
    </row>
    <row r="100" spans="1:6" s="1" customFormat="1" ht="13.5" thickBot="1">
      <c r="A100" s="37"/>
      <c r="B100" s="38"/>
      <c r="C100" s="43"/>
      <c r="D100" s="40" t="s">
        <v>11</v>
      </c>
      <c r="E100" s="40"/>
      <c r="F100" s="41">
        <f>SUM(F58:F99)</f>
        <v>0</v>
      </c>
    </row>
    <row r="101" spans="1:6" s="1" customFormat="1" ht="12.75">
      <c r="A101" s="92"/>
      <c r="B101" s="12" t="s">
        <v>132</v>
      </c>
      <c r="C101" s="11"/>
      <c r="D101" s="22"/>
      <c r="E101" s="23"/>
      <c r="F101" s="24"/>
    </row>
    <row r="102" spans="1:6" s="1" customFormat="1" ht="12.75">
      <c r="A102" s="93" t="s">
        <v>105</v>
      </c>
      <c r="B102" s="15" t="s">
        <v>106</v>
      </c>
      <c r="C102" s="94" t="s">
        <v>24</v>
      </c>
      <c r="D102" s="20">
        <v>32</v>
      </c>
      <c r="E102" s="20"/>
      <c r="F102" s="21">
        <f aca="true" t="shared" si="4" ref="F102:F114">D102*E102</f>
        <v>0</v>
      </c>
    </row>
    <row r="103" spans="1:6" s="1" customFormat="1" ht="12.75">
      <c r="A103" s="93" t="s">
        <v>107</v>
      </c>
      <c r="B103" s="95" t="s">
        <v>108</v>
      </c>
      <c r="C103" s="94" t="s">
        <v>34</v>
      </c>
      <c r="D103" s="20">
        <v>10</v>
      </c>
      <c r="E103" s="20"/>
      <c r="F103" s="21">
        <f t="shared" si="4"/>
        <v>0</v>
      </c>
    </row>
    <row r="104" spans="1:6" s="1" customFormat="1" ht="12.75">
      <c r="A104" s="93" t="s">
        <v>109</v>
      </c>
      <c r="B104" s="95" t="s">
        <v>110</v>
      </c>
      <c r="C104" s="94" t="s">
        <v>16</v>
      </c>
      <c r="D104" s="20">
        <v>20</v>
      </c>
      <c r="E104" s="20"/>
      <c r="F104" s="21">
        <f t="shared" si="4"/>
        <v>0</v>
      </c>
    </row>
    <row r="105" spans="1:6" s="1" customFormat="1" ht="38.25">
      <c r="A105" s="93" t="s">
        <v>111</v>
      </c>
      <c r="B105" s="95" t="s">
        <v>112</v>
      </c>
      <c r="C105" s="94" t="s">
        <v>16</v>
      </c>
      <c r="D105" s="20">
        <v>24</v>
      </c>
      <c r="E105" s="20"/>
      <c r="F105" s="21">
        <f t="shared" si="4"/>
        <v>0</v>
      </c>
    </row>
    <row r="106" spans="1:6" s="1" customFormat="1" ht="25.5">
      <c r="A106" s="93" t="s">
        <v>113</v>
      </c>
      <c r="B106" s="95" t="s">
        <v>114</v>
      </c>
      <c r="C106" s="94" t="s">
        <v>16</v>
      </c>
      <c r="D106" s="20">
        <v>7</v>
      </c>
      <c r="E106" s="20"/>
      <c r="F106" s="21">
        <f t="shared" si="4"/>
        <v>0</v>
      </c>
    </row>
    <row r="107" spans="1:6" s="1" customFormat="1" ht="12.75">
      <c r="A107" s="93" t="s">
        <v>115</v>
      </c>
      <c r="B107" s="95" t="s">
        <v>116</v>
      </c>
      <c r="C107" s="94" t="s">
        <v>16</v>
      </c>
      <c r="D107" s="20">
        <v>20</v>
      </c>
      <c r="E107" s="20"/>
      <c r="F107" s="21">
        <f t="shared" si="4"/>
        <v>0</v>
      </c>
    </row>
    <row r="108" spans="1:6" s="1" customFormat="1" ht="25.5">
      <c r="A108" s="93" t="s">
        <v>117</v>
      </c>
      <c r="B108" s="95" t="s">
        <v>118</v>
      </c>
      <c r="C108" s="94" t="s">
        <v>20</v>
      </c>
      <c r="D108" s="20">
        <v>18</v>
      </c>
      <c r="E108" s="20"/>
      <c r="F108" s="21">
        <f t="shared" si="4"/>
        <v>0</v>
      </c>
    </row>
    <row r="109" spans="1:6" s="1" customFormat="1" ht="12.75">
      <c r="A109" s="93" t="s">
        <v>119</v>
      </c>
      <c r="B109" s="95" t="s">
        <v>120</v>
      </c>
      <c r="C109" s="94"/>
      <c r="D109" s="20">
        <v>10</v>
      </c>
      <c r="E109" s="20"/>
      <c r="F109" s="21">
        <f t="shared" si="4"/>
        <v>0</v>
      </c>
    </row>
    <row r="110" spans="1:6" s="1" customFormat="1" ht="25.5">
      <c r="A110" s="93" t="s">
        <v>121</v>
      </c>
      <c r="B110" s="95" t="s">
        <v>122</v>
      </c>
      <c r="C110" s="94" t="s">
        <v>34</v>
      </c>
      <c r="D110" s="20">
        <v>10</v>
      </c>
      <c r="E110" s="20"/>
      <c r="F110" s="21">
        <f t="shared" si="4"/>
        <v>0</v>
      </c>
    </row>
    <row r="111" spans="1:6" s="1" customFormat="1" ht="12.75">
      <c r="A111" s="93" t="s">
        <v>123</v>
      </c>
      <c r="B111" s="95" t="s">
        <v>124</v>
      </c>
      <c r="C111" s="94" t="s">
        <v>34</v>
      </c>
      <c r="D111" s="20">
        <v>10</v>
      </c>
      <c r="E111" s="20"/>
      <c r="F111" s="21">
        <f t="shared" si="4"/>
        <v>0</v>
      </c>
    </row>
    <row r="112" spans="1:6" s="1" customFormat="1" ht="25.5">
      <c r="A112" s="93" t="s">
        <v>125</v>
      </c>
      <c r="B112" s="95" t="s">
        <v>126</v>
      </c>
      <c r="C112" s="94" t="s">
        <v>127</v>
      </c>
      <c r="D112" s="20">
        <v>14</v>
      </c>
      <c r="E112" s="20"/>
      <c r="F112" s="21">
        <f t="shared" si="4"/>
        <v>0</v>
      </c>
    </row>
    <row r="113" spans="1:6" s="1" customFormat="1" ht="12.75">
      <c r="A113" s="93" t="s">
        <v>128</v>
      </c>
      <c r="B113" s="95" t="s">
        <v>129</v>
      </c>
      <c r="C113" s="94" t="s">
        <v>16</v>
      </c>
      <c r="D113" s="20">
        <v>7</v>
      </c>
      <c r="E113" s="20"/>
      <c r="F113" s="21">
        <f t="shared" si="4"/>
        <v>0</v>
      </c>
    </row>
    <row r="114" spans="1:6" s="1" customFormat="1" ht="51.75" thickBot="1">
      <c r="A114" s="96" t="s">
        <v>130</v>
      </c>
      <c r="B114" s="97" t="s">
        <v>131</v>
      </c>
      <c r="C114" s="98" t="s">
        <v>34</v>
      </c>
      <c r="D114" s="84">
        <v>10</v>
      </c>
      <c r="E114" s="84"/>
      <c r="F114" s="99">
        <f t="shared" si="4"/>
        <v>0</v>
      </c>
    </row>
    <row r="115" spans="1:6" s="1" customFormat="1" ht="13.5" thickBot="1">
      <c r="A115" s="101"/>
      <c r="B115" s="100"/>
      <c r="C115" s="102"/>
      <c r="D115" s="103" t="s">
        <v>133</v>
      </c>
      <c r="E115" s="104"/>
      <c r="F115" s="105">
        <f>SUM(F102:F114)</f>
        <v>0</v>
      </c>
    </row>
    <row r="116" spans="4:6" ht="12.75" customHeight="1">
      <c r="D116" s="106" t="s">
        <v>8</v>
      </c>
      <c r="E116" s="106"/>
      <c r="F116" s="28">
        <f>SUM(F100+F56+F40+F20+F115)</f>
        <v>0</v>
      </c>
    </row>
    <row r="117" spans="4:6" ht="12.75" customHeight="1">
      <c r="D117" s="120" t="s">
        <v>103</v>
      </c>
      <c r="E117" s="120"/>
      <c r="F117" s="28">
        <f>F116*10%</f>
        <v>0</v>
      </c>
    </row>
    <row r="118" spans="4:6" ht="12.75" customHeight="1">
      <c r="D118" s="106" t="s">
        <v>9</v>
      </c>
      <c r="E118" s="106"/>
      <c r="F118" s="28">
        <f>SUM(F116:F117)</f>
        <v>0</v>
      </c>
    </row>
    <row r="120" ht="12.75">
      <c r="B120" s="86"/>
    </row>
    <row r="121" ht="12.75">
      <c r="B121" s="86"/>
    </row>
  </sheetData>
  <sheetProtection/>
  <mergeCells count="12">
    <mergeCell ref="E1:F1"/>
    <mergeCell ref="F8:F9"/>
    <mergeCell ref="A8:A9"/>
    <mergeCell ref="A3:F3"/>
    <mergeCell ref="D116:E116"/>
    <mergeCell ref="D117:E117"/>
    <mergeCell ref="D118:E118"/>
    <mergeCell ref="A5:F5"/>
    <mergeCell ref="B8:B9"/>
    <mergeCell ref="C8:C9"/>
    <mergeCell ref="D8:D9"/>
    <mergeCell ref="E8:E9"/>
  </mergeCells>
  <printOptions/>
  <pageMargins left="0.45" right="0.3937007874015748" top="0.36" bottom="0.5905511811023623" header="0" footer="0.1968503937007874"/>
  <pageSetup horizontalDpi="600" verticalDpi="600" orientation="landscape" paperSize="9" r:id="rId1"/>
  <ignoredErrors>
    <ignoredError sqref="A20:A21 A40:A41 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2017-09-13T12:04:57Z</cp:lastPrinted>
  <dcterms:created xsi:type="dcterms:W3CDTF">2007-07-15T19:05:22Z</dcterms:created>
  <dcterms:modified xsi:type="dcterms:W3CDTF">2017-09-13T12:05:22Z</dcterms:modified>
  <cp:category/>
  <cp:version/>
  <cp:contentType/>
  <cp:contentStatus/>
</cp:coreProperties>
</file>