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TS_NH_8\Desktop\"/>
    </mc:Choice>
  </mc:AlternateContent>
  <bookViews>
    <workbookView xWindow="0" yWindow="0" windowWidth="24000" windowHeight="9735" tabRatio="856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F61" i="3" l="1"/>
  <c r="F60" i="3"/>
  <c r="F44" i="3"/>
  <c r="F171" i="3"/>
  <c r="F172" i="3" s="1"/>
  <c r="F170" i="3"/>
  <c r="F169" i="3"/>
  <c r="F168" i="3"/>
  <c r="F167" i="3"/>
  <c r="F166" i="3"/>
  <c r="F165" i="3"/>
  <c r="F164" i="3"/>
  <c r="F161" i="3"/>
  <c r="F160" i="3"/>
  <c r="F159" i="3"/>
  <c r="F158" i="3"/>
  <c r="F157" i="3"/>
  <c r="F156" i="3"/>
  <c r="F155" i="3"/>
  <c r="F154" i="3"/>
  <c r="D154" i="3"/>
  <c r="F153" i="3"/>
  <c r="D153" i="3"/>
  <c r="F152" i="3"/>
  <c r="D152" i="3"/>
  <c r="F151" i="3"/>
  <c r="F150" i="3"/>
  <c r="F149" i="3"/>
  <c r="F148" i="3"/>
  <c r="F147" i="3"/>
  <c r="F146" i="3"/>
  <c r="F145" i="3"/>
  <c r="F144" i="3"/>
  <c r="F143" i="3"/>
  <c r="F142" i="3"/>
  <c r="F162" i="3"/>
  <c r="F139" i="3"/>
  <c r="F138" i="3"/>
  <c r="F137" i="3"/>
  <c r="F136" i="3"/>
  <c r="D135" i="3"/>
  <c r="F135" i="3"/>
  <c r="D134" i="3"/>
  <c r="F134" i="3"/>
  <c r="D133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4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20" i="3" s="1"/>
  <c r="F105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103" i="3" s="1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87" i="3" s="1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3" i="3"/>
  <c r="F42" i="3"/>
  <c r="F41" i="3"/>
  <c r="F62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39" i="3" s="1"/>
  <c r="F16" i="3"/>
  <c r="F15" i="3"/>
  <c r="F14" i="3"/>
  <c r="F13" i="3"/>
  <c r="F12" i="3"/>
  <c r="F11" i="3"/>
  <c r="F10" i="3"/>
  <c r="F9" i="3"/>
  <c r="F8" i="3"/>
  <c r="F174" i="3" l="1"/>
  <c r="F175" i="3" l="1"/>
  <c r="F176" i="3"/>
</calcChain>
</file>

<file path=xl/sharedStrings.xml><?xml version="1.0" encoding="utf-8"?>
<sst xmlns="http://schemas.openxmlformats.org/spreadsheetml/2006/main" count="327" uniqueCount="155">
  <si>
    <t>м3</t>
  </si>
  <si>
    <t>м2</t>
  </si>
  <si>
    <t>т</t>
  </si>
  <si>
    <t>СУМА</t>
  </si>
  <si>
    <t>ОПИСАНИЕ  НА  ВИДОВЕТЕ РАБОТИ</t>
  </si>
  <si>
    <t>МЯРКА</t>
  </si>
  <si>
    <t>КОЛИЧЕСТВА</t>
  </si>
  <si>
    <t>ЕДИН. ЦЕНА</t>
  </si>
  <si>
    <t>N</t>
  </si>
  <si>
    <t xml:space="preserve">КОЛИЧЕСТВЕНА СМЕТКА </t>
  </si>
  <si>
    <t>СУМА БЕЗ ДДС:</t>
  </si>
  <si>
    <t>ОБЩА СУМА БЕЗ ДДС:</t>
  </si>
  <si>
    <t>Профилиране и уплътняване на земното легло до достигане на E=30 Mpa</t>
  </si>
  <si>
    <t>Лабораторни проби</t>
  </si>
  <si>
    <t>м</t>
  </si>
  <si>
    <t xml:space="preserve">Технологично фрезоване  на съществуващата бетонова настилка, включително изкопаване, натоварване, транспортиране на определено разстояние, разтоварване на депо и оформянето му.   </t>
  </si>
  <si>
    <t>Разкъртване на бетон, включително натоварване и транспортиране на депо.</t>
  </si>
  <si>
    <t>Разваляне на съществуваща паважна настилка и сортиране на паветата, включително всички свързани с това разходи.</t>
  </si>
  <si>
    <t>Изкоп /машинен/ на неподходящ повърхностен пласт, включително натоварване, транспортиране на определено разстояние и разтоварване на депо.</t>
  </si>
  <si>
    <t>Изкоп /ръчен/ на неподходящ повърхностен пласт, включително натоварване, транспортиране на определено разстояние и разтоварване на депо.</t>
  </si>
  <si>
    <t>Доставка и полагане на бетонови бордюри с размер 8/16/50, съгласно БДС 624-87, включително всички свързани с това разходи.</t>
  </si>
  <si>
    <t>Доставка и полагане на основа от едрозърнести минерални материали  с различна широчина и дебелина на пласта, съгласно изискванията на ТС</t>
  </si>
  <si>
    <t>Доставка и полагане на основа от дребнозърнести минерални материали  с различна широчина и дебелина на пласта, съгласно изискванията на ТС</t>
  </si>
  <si>
    <t>Направа на първи (свързващ) битумен разлив</t>
  </si>
  <si>
    <t>Направа на втори (свързващ) битумен разлив</t>
  </si>
  <si>
    <t>Доставка и машинно полагане на неплътен асфалтобетон за долен пласт.</t>
  </si>
  <si>
    <t>Доставка и полагане на хумус за оформяне на тревни площи</t>
  </si>
  <si>
    <t>Повдигане на съществуващи правоъгълни ревизионни шахти и монтаж на полимербетонови капаци</t>
  </si>
  <si>
    <t>Повдигане на съществуващи дъждоприемни шахти и монтаж на полимербетонови капаци</t>
  </si>
  <si>
    <t>бр.</t>
  </si>
  <si>
    <r>
      <rPr>
        <sz val="9"/>
        <rFont val="Arial Unicode MS"/>
        <family val="2"/>
      </rPr>
      <t xml:space="preserve">Доставка кабел СВТ </t>
    </r>
    <r>
      <rPr>
        <sz val="9"/>
        <rFont val="Arial Unicode MS"/>
        <family val="2"/>
      </rPr>
      <t xml:space="preserve">5x10 </t>
    </r>
    <r>
      <rPr>
        <sz val="9"/>
        <rFont val="Arial Unicode MS"/>
        <family val="2"/>
      </rPr>
      <t>mm2</t>
    </r>
  </si>
  <si>
    <t>Направа на паважна настилка със съществуващите павета,включително всички свързани с това разходи.</t>
  </si>
  <si>
    <t>Натоварване и извозване на строителни отпадъци на депо</t>
  </si>
  <si>
    <t>Разкъртване на съществуваща трошенокаменна настилка, включително натоварване и транспортиране на депо</t>
  </si>
  <si>
    <t xml:space="preserve">Технологично фрезоване на съществуващата асфалтобетонова настилка с дебелина до 6 см, включително транспортиране и разтоварване на депо.   </t>
  </si>
  <si>
    <t>Рязане на асфалт с фугорез</t>
  </si>
  <si>
    <t>Направа шурф за разкриване на съществуващи комуникации</t>
  </si>
  <si>
    <t>Изкоп с багер на отвал</t>
  </si>
  <si>
    <t>бр</t>
  </si>
  <si>
    <t>Изпитване на водопровод DN 100</t>
  </si>
  <si>
    <t>Дезинфекция и промиване водопровод</t>
  </si>
  <si>
    <t>Засипване тесни изкопи вкл. прехвърляне до 3 м. хор. разстояние и ръчно уплътняване</t>
  </si>
  <si>
    <t>ВИК РАБОТИ - ВОДОПРОВОД</t>
  </si>
  <si>
    <t>Изкоп ръчно в земни почви</t>
  </si>
  <si>
    <t>Разваляне на съществуваща  настилка, включително всички свързани с това разходи.</t>
  </si>
  <si>
    <t>Доставка и монтаж на ПЕ коляно Ф 110 - 90о</t>
  </si>
  <si>
    <t>Доставка и монтаж на ПЕ коляно Ф 110 - 30о</t>
  </si>
  <si>
    <t>Доставка и монтаж на ПЕ тройник Ф 110/90</t>
  </si>
  <si>
    <t>Доставка и монтаж на ПЕ фланцов накрайник Ф 90</t>
  </si>
  <si>
    <t>Доставка и монтаж на ПЕ фланцов накрайник Ф 110</t>
  </si>
  <si>
    <t>Доставка и монтаж на св.стом. фланец с гумено уплътнение Ф 110</t>
  </si>
  <si>
    <t>Доставка и монтаж на св.стом. фланец с гумено уплътнение Ф 90</t>
  </si>
  <si>
    <t>Доставка и монтаж на шибърен СК Ф100</t>
  </si>
  <si>
    <t>Доставка и монтаж на шибърен СК Ф 80</t>
  </si>
  <si>
    <t>Доставка и полагане на нови ПХ 70/80 - комплект подземен тип</t>
  </si>
  <si>
    <t>Доставка и монтаж на тръби ПЕВП Ф 110  РN 10 за водопровод</t>
  </si>
  <si>
    <t>Изграждане на нови шахти Ф 1000 с h до 2 м.</t>
  </si>
  <si>
    <t>ВИК РАБОТИ - БИТОВА КАНАЛИЗАЦИЯ</t>
  </si>
  <si>
    <t>Доставка и монтаж на ПЕ дъга Ф200-90 за включване наканализационните отклонения</t>
  </si>
  <si>
    <t>Направа на нови улични ревизионни шахти за кръгли канали с отвор 0,60 m  с дълб.3,0m</t>
  </si>
  <si>
    <t>Доставка и монтаж на ПЕ тройник Ф200/300-60 за включване на канализационните отклонения</t>
  </si>
  <si>
    <t>Доставка и полагане на сигнална лента</t>
  </si>
  <si>
    <t>Изпитване на канализация</t>
  </si>
  <si>
    <t>ПЪТНИ РАБОТИ</t>
  </si>
  <si>
    <t>Геодезическо занемане и вертикално планиране на терена с приблизителна площ 25 000 м2</t>
  </si>
  <si>
    <t>ВИК РАБОТИ - ДЪЖДОВНА КАНАЛИЗАЦИЯ</t>
  </si>
  <si>
    <t>Непредвидени 15%:</t>
  </si>
  <si>
    <t>Направа на нови дъждоприемни шахти (улични отоци) , включително материали всички свързани с това разходи</t>
  </si>
  <si>
    <t>Доставка и монтаж на стандартни, рефлектиращи пътни знаци, включително всички свързани с това разходи.</t>
  </si>
  <si>
    <t>Доставка и монтаж на гофрирани ПЕ тръби за канализация ф300</t>
  </si>
  <si>
    <t>Доставка и монтаж на гофрирани ПЕ тръби за канализация ф200</t>
  </si>
  <si>
    <t>ОГРАДИ И ПОРТАЛИ</t>
  </si>
  <si>
    <t>НАПРАВА ИЗКОП С ЗАРИВАНЕ И ТРАМБОВАНЕ 3 КАТ 1.0Х0,9</t>
  </si>
  <si>
    <t xml:space="preserve">ТРАСИРАНЕ КАБЕЛНА ЛИНИЯ РАВНИНЕН ТЕРЕН </t>
  </si>
  <si>
    <t>ПОЛАГАНЕ БЕТОН В10 ЗА БЕТ.КОЖУХ</t>
  </si>
  <si>
    <t>кг</t>
  </si>
  <si>
    <t xml:space="preserve">ДОСТАВКА И ПОЛАГАНЕ НА ТРЪБИ PVC, МУФИРАНИ В ИЗКОП 5 БР Х 110 ММ, SN8 И 5 БР Х 140 ММ, SN8 </t>
  </si>
  <si>
    <t>НАПРАВА ПРАВОЪГЪЛНА ШАХТА В ПОЧВА 3 И 4 КАТЕГОРИЯ</t>
  </si>
  <si>
    <t xml:space="preserve"> ЕЛ РАБОТИ - КАБЕЛНИ КАНАЛИ</t>
  </si>
  <si>
    <t xml:space="preserve"> ЕЛ РАБОТИ - УЛИЧНО ОСВЕТЛЕНИЕ</t>
  </si>
  <si>
    <t>ДОСТАВКА И ПОЛАГАНЕ НА ГОФРИРАНИ ТРЪБИ  В ИЗКОП 3 БР Х 60 ММ</t>
  </si>
  <si>
    <t>НАПРАВА ИЗКОП С ЗАРИВАНЕ И ТРАМБОВАНЕ 3 КАТ 0.6Х0,9</t>
  </si>
  <si>
    <t>НАПРАВА МАЛКА ПРАВОЪГЪЛНА ШАХТА В ПОЧВА 3 И 4 КАТЕГОРИЯ</t>
  </si>
  <si>
    <t>Разваляне на стоманобетонови колони /облицовани/ с размери 300/60/60</t>
  </si>
  <si>
    <t>Разваляне на ограда с Н=180 см</t>
  </si>
  <si>
    <t>Ръчен изкоп за нова ограда и портали</t>
  </si>
  <si>
    <t>Демонтаж на съществуващи метални портали и оградни пана, включително натоварване и транспортиране на депо до 5 км, посочено от Възложителя</t>
  </si>
  <si>
    <t>тон</t>
  </si>
  <si>
    <t xml:space="preserve">Ръчен изкоп за изграждане на нов пешеходен вход </t>
  </si>
  <si>
    <t>Направа на кофраж за основи на ограда и портали</t>
  </si>
  <si>
    <t>Направа на кофраж за основи на ново стълбище</t>
  </si>
  <si>
    <t>ИЗРАБОТКА И МОНТАЖ АРМИРОВКА - ОБ. И СР.СЛОЖНОСТ 6до12ММ ОТ АIII</t>
  </si>
  <si>
    <t>ИЗРАБОТКА И МОНТАЖ АРМИРОВКА - ОБ. И СР.СЛОЖНОСТ 6до12ММ ОТ АIII за огради и портали</t>
  </si>
  <si>
    <t>Доставка и монтаж на портална врата от ковано желязо с размери H=2,00м, L=8,00м и с профили 20/20мм и рамков профил 30/30мм и връх, включително всички свързани с това разходи.</t>
  </si>
  <si>
    <t>Доставка и монтаж на портална врата от ковано желязо с размери H=2,00м, L=3,00м и с профили 20/20мм и рамков профил 30/30мм и връх, включително всички свързани с това разходи.</t>
  </si>
  <si>
    <t>Направа на облицовка на фундамент, колони и стъпала от селектиран камък с дебелина от 2см, влючително всички свързани с това разходи.</t>
  </si>
  <si>
    <t>Изграждане на трайна ограда за разделяне на свободната зона от пристанищната зона , включително фундамент,колони и ажурни пана 300х200 см</t>
  </si>
  <si>
    <t>Доставка и монтаж на автоматична бариерна модулна система с дължина на рамото 4 метра</t>
  </si>
  <si>
    <t>Доставка и монтаж на турникет за контрол на достъпа</t>
  </si>
  <si>
    <t>Доставка и полагане на пясък</t>
  </si>
  <si>
    <t>Машино отпушване и почистване на дъждовна канализация.</t>
  </si>
  <si>
    <t>Доставка и монтаж на метално антипаркинг колче със светлоотразителни ивици с планки 10/10см и H=80см.</t>
  </si>
  <si>
    <t>Демонтаж на съществуващ железен път, включително сортиране, натоварване и транспортиране на депо</t>
  </si>
  <si>
    <t>ДОСТАВКА МОНТАЖ НА РАЗПРЕДЕЛИТЕЛНИ КАСЕТИ</t>
  </si>
  <si>
    <t>Изграждане на стоманобетонови фундаменти за бариери и турникет</t>
  </si>
  <si>
    <t>ПОЛАГАНЕ БЕТОН С12/15  ЗА БЕТ.КОЖУХ</t>
  </si>
  <si>
    <t>Доставка и полагане на бетон С 25/30 сулфатоустойчив за огради и портали</t>
  </si>
  <si>
    <t>Доставка и полагане на бетон С 25/30 сулфатоустойчив за ново стълбище</t>
  </si>
  <si>
    <t>Доставка кабел СВТ 4x185 mm2</t>
  </si>
  <si>
    <t>Доставка кабел СВТ 4x150 mm2</t>
  </si>
  <si>
    <t>Доставка кабел СВТ 4x120 mm2</t>
  </si>
  <si>
    <t xml:space="preserve">ДОСТАВКА МОНТАЖ НА  ГЛАВНО РАЗПРЕДЕЛИТЕЛНО ТАБЛО, ОБОРУДВАНО </t>
  </si>
  <si>
    <t>Изтегляне на кабели СВТ 4x185 mm2</t>
  </si>
  <si>
    <t>Изтегляне на кабели СВТ 4x150 mm2</t>
  </si>
  <si>
    <t>Изтегляне на кабели СВТ 4x120 mm2</t>
  </si>
  <si>
    <t>Свързване проводник към съоръжение до 185мм2</t>
  </si>
  <si>
    <t>Свързване проводник към съоръжение до 150 мм2</t>
  </si>
  <si>
    <t>Свързване проводник към съоръжение до 120мм2</t>
  </si>
  <si>
    <t>Доставка кабел СВТ 4x16 mm2</t>
  </si>
  <si>
    <t>Доставка кабел СВТ 4x2.5 mm2</t>
  </si>
  <si>
    <t>Изтегляне на кабели СВТ 5x10 mm2</t>
  </si>
  <si>
    <t>Изтегляне на кабели СВТ 4x16 mm2</t>
  </si>
  <si>
    <t>Изтегляне на кабели СВТ 4x2.5 mm2</t>
  </si>
  <si>
    <t>Свързване проводник към съоръжение до 10мм2</t>
  </si>
  <si>
    <t>Свързване проводник към съоръжение до 16 мм2</t>
  </si>
  <si>
    <t>Свързване проводник към съоръжение до 2.5мм2</t>
  </si>
  <si>
    <t>Изграждане на нови стоманобетонови фундаменти за улично осветление</t>
  </si>
  <si>
    <t>Доставка и монтаж на нови чугунени стълбове, прахово боядисани с височина до 6 м.</t>
  </si>
  <si>
    <t xml:space="preserve">Доставка и монтаж на LED осветителни тела </t>
  </si>
  <si>
    <t>Общо за сметка 1:</t>
  </si>
  <si>
    <t>Общо за сметка 2:</t>
  </si>
  <si>
    <t>Общо за сметка 3:</t>
  </si>
  <si>
    <t>Общо за сметка 4:</t>
  </si>
  <si>
    <t>Общо за сметка 5:</t>
  </si>
  <si>
    <t>Общо за сметка 6:</t>
  </si>
  <si>
    <t>Общо за сметка 7:</t>
  </si>
  <si>
    <t>Демонтаж на предпазни мантинели около магазии, включително натоварване и транспортиране на депо до 5 км, посочено от Възложителя</t>
  </si>
  <si>
    <t>Доставка и полагане на бетонови бордюри с размер 18/35/50, съгласно БДС 624-87, включително всички свързани с това разходи.</t>
  </si>
  <si>
    <t>Доставка и полагане на водещи ивици 10/25/50, съгласно БДС 624-87, вкл. всички свързани с това разходи.</t>
  </si>
  <si>
    <t>Повдигане на съществуващи кръгли ревизионни шахти и монтаж на самонивелиращи капаци</t>
  </si>
  <si>
    <t>Доставка и машинно полагане на плътен асфалтобетон за горен пласт тип А със средна дебелина 5 см.</t>
  </si>
  <si>
    <t xml:space="preserve">Доставка и полагане на геомрежа с двустранна якост на опън 50kN/m. </t>
  </si>
  <si>
    <t>Общо за сметка 8:</t>
  </si>
  <si>
    <t>РАЗВАЛЯНЕ И РАЗРУШАВАНЕ НА СГРАДИ</t>
  </si>
  <si>
    <t>РАЗРУШАВАНЕ НА ТУХЛЕНА ЗИДАРИЯ ДО 25 СМ НА СГРАДА 1</t>
  </si>
  <si>
    <t>РАЗРУШАВАНЕ НА ТУХЛЕНА ЗИДАРИЯ ДО 25 СМ НА СГРАДА 2</t>
  </si>
  <si>
    <t>ДЕМОНТАЖ НА МЕТАЛНА КОНСТРУКЦИЯ НА СГРАДА 2, включително натоварване и транспортиране на депо до 5 км, посочено от Възложителя</t>
  </si>
  <si>
    <t>РАЗРУШАВАНЕ НА МЕЖДУЕТАЖНИ ПЛОЧИ ДО 10 СМ НА СГРАДА 1</t>
  </si>
  <si>
    <t>РАЗРУШАВАНЕ НА МЕЖДУЕТАЖНИ ПЛОЧИ ДО 10 СМ НА СГРАДА 2</t>
  </si>
  <si>
    <t>ДЕМОНТАЖ НА ПОКРИВ НА СГРАДА 1, включително натоварване и транспортиране на депо до 5 км, посочено от Възложителя</t>
  </si>
  <si>
    <t>ДЕМОНТАЖ НА ПОКРИВ НА СГРАДА 2, включително натоварване и транспортиране на депо до 5 км, посочено от Възложителя</t>
  </si>
  <si>
    <t>Изграждане на стоманобетонови стени за монтаж на асансьор за инвалиди</t>
  </si>
  <si>
    <t>Доставка и монтаж на асансьор за инвалиди с височина до 5 метра и всички свързани с това разходи.</t>
  </si>
  <si>
    <t xml:space="preserve">Доставка и полагане на хоризонтална маркировка от боя и перли, включително всички свързани с това разходи. </t>
  </si>
  <si>
    <t>Обект: РЕХАБИЛИТАЦИЯ НАСТИЛКИ И ПОДЗЕМНИ КОМУНИКАЦИИ В ТИЛА НА 3, 4 И 5 К.М., ПРИСТАНИЩЕ ВАРНА ИЗТОК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</si>
</sst>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Timok"/>
    </font>
    <font>
      <sz val="10"/>
      <name val="Timok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 Cyr"/>
      <charset val="204"/>
    </font>
    <font>
      <sz val="10"/>
      <name val="TimokU"/>
    </font>
    <font>
      <sz val="10"/>
      <name val="Arial"/>
      <family val="2"/>
    </font>
    <font>
      <sz val="11"/>
      <name val="Calibri"/>
      <family val="2"/>
    </font>
    <font>
      <sz val="9"/>
      <name val="Arial Unicode MS"/>
      <family val="2"/>
    </font>
    <font>
      <b/>
      <i/>
      <sz val="12"/>
      <name val="Arial"/>
      <family val="2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35" fillId="0" borderId="0"/>
    <xf numFmtId="0" fontId="2" fillId="0" borderId="0"/>
    <xf numFmtId="0" fontId="2" fillId="0" borderId="0"/>
    <xf numFmtId="0" fontId="1" fillId="4" borderId="7" applyNumberFormat="0" applyFont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0" xfId="0" quotePrefix="1" applyFont="1" applyBorder="1" applyAlignment="1">
      <alignment horizontal="center"/>
    </xf>
    <xf numFmtId="0" fontId="5" fillId="0" borderId="0" xfId="0" applyFont="1" applyFill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/>
    <xf numFmtId="0" fontId="5" fillId="18" borderId="12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2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justify" vertical="center" wrapText="1"/>
    </xf>
    <xf numFmtId="0" fontId="28" fillId="0" borderId="14" xfId="39" applyFont="1" applyFill="1" applyBorder="1" applyAlignment="1">
      <alignment horizontal="justify" vertical="justify" wrapText="1"/>
    </xf>
    <xf numFmtId="2" fontId="5" fillId="0" borderId="0" xfId="0" applyNumberFormat="1" applyFont="1" applyBorder="1"/>
    <xf numFmtId="2" fontId="5" fillId="0" borderId="0" xfId="0" applyNumberFormat="1" applyFont="1"/>
    <xf numFmtId="2" fontId="5" fillId="0" borderId="15" xfId="0" applyNumberFormat="1" applyFont="1" applyBorder="1"/>
    <xf numFmtId="2" fontId="5" fillId="0" borderId="16" xfId="0" applyNumberFormat="1" applyFont="1" applyBorder="1"/>
    <xf numFmtId="2" fontId="5" fillId="0" borderId="14" xfId="0" applyNumberFormat="1" applyFont="1" applyBorder="1"/>
    <xf numFmtId="2" fontId="6" fillId="18" borderId="17" xfId="0" applyNumberFormat="1" applyFont="1" applyFill="1" applyBorder="1"/>
    <xf numFmtId="2" fontId="2" fillId="0" borderId="0" xfId="0" applyNumberFormat="1" applyFont="1" applyFill="1" applyBorder="1"/>
    <xf numFmtId="2" fontId="5" fillId="0" borderId="18" xfId="0" applyNumberFormat="1" applyFont="1" applyBorder="1"/>
    <xf numFmtId="2" fontId="5" fillId="0" borderId="0" xfId="0" applyNumberFormat="1" applyFont="1" applyFill="1" applyBorder="1"/>
    <xf numFmtId="2" fontId="27" fillId="0" borderId="0" xfId="0" applyNumberFormat="1" applyFont="1"/>
    <xf numFmtId="0" fontId="29" fillId="0" borderId="14" xfId="0" applyFont="1" applyBorder="1" applyAlignment="1">
      <alignment horizontal="justify" vertical="justify" wrapText="1"/>
    </xf>
    <xf numFmtId="0" fontId="5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justify" vertical="justify" wrapText="1"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5" fillId="0" borderId="11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 vertical="top"/>
    </xf>
    <xf numFmtId="0" fontId="5" fillId="0" borderId="14" xfId="0" applyFont="1" applyBorder="1" applyAlignment="1">
      <alignment horizontal="left" vertical="justify" wrapText="1"/>
    </xf>
    <xf numFmtId="0" fontId="5" fillId="0" borderId="19" xfId="0" applyFont="1" applyBorder="1" applyAlignment="1">
      <alignment horizontal="center" wrapText="1"/>
    </xf>
    <xf numFmtId="2" fontId="5" fillId="0" borderId="20" xfId="0" applyNumberFormat="1" applyFont="1" applyBorder="1"/>
    <xf numFmtId="0" fontId="5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4" xfId="38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vertical="justify" wrapText="1"/>
    </xf>
    <xf numFmtId="0" fontId="31" fillId="0" borderId="14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right" vertical="justify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wrapText="1"/>
    </xf>
    <xf numFmtId="2" fontId="2" fillId="0" borderId="14" xfId="0" applyNumberFormat="1" applyFont="1" applyFill="1" applyBorder="1"/>
    <xf numFmtId="0" fontId="30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/>
    <xf numFmtId="2" fontId="5" fillId="0" borderId="20" xfId="0" applyNumberFormat="1" applyFont="1" applyFill="1" applyBorder="1"/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9" fillId="0" borderId="19" xfId="0" applyFont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right" vertical="justify" wrapText="1"/>
    </xf>
    <xf numFmtId="0" fontId="29" fillId="0" borderId="19" xfId="0" applyFont="1" applyBorder="1" applyAlignment="1">
      <alignment horizontal="center" vertical="justify" wrapText="1"/>
    </xf>
    <xf numFmtId="2" fontId="2" fillId="0" borderId="20" xfId="0" applyNumberFormat="1" applyFont="1" applyFill="1" applyBorder="1"/>
    <xf numFmtId="0" fontId="5" fillId="0" borderId="21" xfId="0" applyFont="1" applyBorder="1" applyAlignment="1">
      <alignment horizontal="left" vertical="justify" wrapText="1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/>
    <xf numFmtId="2" fontId="5" fillId="0" borderId="22" xfId="0" applyNumberFormat="1" applyFont="1" applyBorder="1"/>
    <xf numFmtId="0" fontId="31" fillId="0" borderId="14" xfId="0" applyFont="1" applyBorder="1" applyAlignment="1">
      <alignment horizontal="left" vertical="top"/>
    </xf>
    <xf numFmtId="2" fontId="2" fillId="0" borderId="14" xfId="0" applyNumberFormat="1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33" fillId="0" borderId="14" xfId="0" quotePrefix="1" applyFont="1" applyFill="1" applyBorder="1" applyAlignment="1">
      <alignment vertical="center" wrapText="1"/>
    </xf>
    <xf numFmtId="0" fontId="2" fillId="0" borderId="14" xfId="0" quotePrefix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justify" wrapText="1"/>
    </xf>
    <xf numFmtId="2" fontId="29" fillId="0" borderId="14" xfId="0" applyNumberFormat="1" applyFont="1" applyFill="1" applyBorder="1" applyAlignment="1">
      <alignment horizontal="right" vertical="justify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9" fillId="0" borderId="20" xfId="0" applyNumberFormat="1" applyFont="1" applyBorder="1" applyAlignment="1">
      <alignment horizontal="right" wrapText="1"/>
    </xf>
    <xf numFmtId="0" fontId="2" fillId="0" borderId="14" xfId="0" applyFont="1" applyFill="1" applyBorder="1"/>
    <xf numFmtId="2" fontId="29" fillId="0" borderId="20" xfId="0" applyNumberFormat="1" applyFont="1" applyFill="1" applyBorder="1" applyAlignment="1">
      <alignment horizontal="right" vertical="justify" wrapText="1"/>
    </xf>
    <xf numFmtId="0" fontId="2" fillId="0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2" fontId="29" fillId="0" borderId="14" xfId="0" applyNumberFormat="1" applyFont="1" applyFill="1" applyBorder="1" applyAlignment="1">
      <alignment horizontal="right" wrapText="1"/>
    </xf>
    <xf numFmtId="2" fontId="5" fillId="0" borderId="14" xfId="0" applyNumberFormat="1" applyFont="1" applyFill="1" applyBorder="1" applyAlignment="1">
      <alignment horizontal="justify" vertical="center" wrapText="1"/>
    </xf>
    <xf numFmtId="0" fontId="31" fillId="0" borderId="14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right" vertical="top"/>
    </xf>
    <xf numFmtId="2" fontId="5" fillId="0" borderId="14" xfId="0" applyNumberFormat="1" applyFont="1" applyFill="1" applyBorder="1" applyAlignment="1">
      <alignment horizontal="right"/>
    </xf>
    <xf numFmtId="0" fontId="2" fillId="20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right"/>
    </xf>
    <xf numFmtId="2" fontId="5" fillId="0" borderId="14" xfId="0" applyNumberFormat="1" applyFont="1" applyBorder="1" applyAlignment="1"/>
    <xf numFmtId="2" fontId="0" fillId="0" borderId="14" xfId="0" applyNumberFormat="1" applyBorder="1" applyAlignment="1">
      <alignment horizontal="right"/>
    </xf>
    <xf numFmtId="2" fontId="5" fillId="0" borderId="21" xfId="0" applyNumberFormat="1" applyFont="1" applyBorder="1" applyAlignment="1"/>
    <xf numFmtId="2" fontId="5" fillId="0" borderId="22" xfId="0" applyNumberFormat="1" applyFont="1" applyBorder="1" applyAlignment="1"/>
    <xf numFmtId="0" fontId="2" fillId="0" borderId="19" xfId="0" applyFont="1" applyBorder="1" applyAlignment="1">
      <alignment horizontal="center"/>
    </xf>
    <xf numFmtId="0" fontId="2" fillId="0" borderId="0" xfId="0" applyFont="1" applyBorder="1"/>
    <xf numFmtId="0" fontId="2" fillId="0" borderId="14" xfId="0" applyFont="1" applyBorder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9" fillId="0" borderId="21" xfId="0" applyFont="1" applyBorder="1" applyAlignment="1">
      <alignment horizontal="center" vertical="justify" wrapText="1"/>
    </xf>
    <xf numFmtId="2" fontId="29" fillId="0" borderId="21" xfId="0" applyNumberFormat="1" applyFont="1" applyBorder="1" applyAlignment="1">
      <alignment horizontal="right" vertical="justify" wrapText="1"/>
    </xf>
    <xf numFmtId="2" fontId="6" fillId="18" borderId="13" xfId="0" applyNumberFormat="1" applyFont="1" applyFill="1" applyBorder="1" applyAlignment="1">
      <alignment horizontal="right"/>
    </xf>
    <xf numFmtId="2" fontId="6" fillId="18" borderId="23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vertical="center" wrapText="1"/>
    </xf>
    <xf numFmtId="2" fontId="34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justify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7" fillId="19" borderId="27" xfId="0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2" fontId="7" fillId="19" borderId="28" xfId="0" applyNumberFormat="1" applyFont="1" applyFill="1" applyBorder="1" applyAlignment="1">
      <alignment horizontal="center" vertical="center"/>
    </xf>
    <xf numFmtId="2" fontId="7" fillId="19" borderId="29" xfId="0" applyNumberFormat="1" applyFont="1" applyFill="1" applyBorder="1" applyAlignment="1">
      <alignment horizontal="center" vertical="center"/>
    </xf>
    <xf numFmtId="2" fontId="7" fillId="19" borderId="30" xfId="0" applyNumberFormat="1" applyFont="1" applyFill="1" applyBorder="1" applyAlignment="1">
      <alignment horizontal="center" vertical="center"/>
    </xf>
    <xf numFmtId="2" fontId="7" fillId="19" borderId="31" xfId="0" applyNumberFormat="1" applyFont="1" applyFill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37"/>
    <cellStyle name="Normal_Blagoevgrad - Branch - smetka1" xfId="38"/>
    <cellStyle name="Normal_Sheet1" xfId="3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40" builtinId="10" customBuiltin="1"/>
    <cellStyle name="Вход" xfId="34" builtinId="20" customBuiltin="1"/>
    <cellStyle name="Добър" xfId="29" builtinId="26" customBuiltin="1"/>
    <cellStyle name="Заглавие" xfId="42" builtinId="15" customBuiltin="1"/>
    <cellStyle name="Заглавие 1" xfId="30" builtinId="16" customBuiltin="1"/>
    <cellStyle name="Заглавие 2" xfId="31" builtinId="17" customBuiltin="1"/>
    <cellStyle name="Заглавие 3" xfId="32" builtinId="18" customBuiltin="1"/>
    <cellStyle name="Заглавие 4" xfId="33" builtinId="19" customBuiltin="1"/>
    <cellStyle name="Изход" xfId="41" builtinId="21" customBuiltin="1"/>
    <cellStyle name="Изчисление" xfId="26" builtinId="22" customBuiltin="1"/>
    <cellStyle name="Контролна клетка" xfId="27" builtinId="23" customBuiltin="1"/>
    <cellStyle name="Лош" xfId="25" builtinId="27" customBuiltin="1"/>
    <cellStyle name="Неутрален" xfId="36" builtinId="28" customBuiltin="1"/>
    <cellStyle name="Нормален" xfId="0" builtinId="0"/>
    <cellStyle name="Обяснителен текст" xfId="28" builtinId="53" customBuiltin="1"/>
    <cellStyle name="Предупредителен текст" xfId="44" builtinId="11" customBuiltin="1"/>
    <cellStyle name="Свързана клетка" xfId="35" builtinId="24" customBuiltin="1"/>
    <cellStyle name="Сума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workbookViewId="0">
      <selection activeCell="A3" sqref="A3:F3"/>
    </sheetView>
  </sheetViews>
  <sheetFormatPr defaultRowHeight="12.75"/>
  <cols>
    <col min="1" max="1" width="3" style="2" bestFit="1" customWidth="1"/>
    <col min="2" max="2" width="104" style="2" customWidth="1"/>
    <col min="3" max="3" width="6.5703125" style="2" bestFit="1" customWidth="1"/>
    <col min="4" max="4" width="11.5703125" style="18" bestFit="1" customWidth="1"/>
    <col min="5" max="5" width="10.7109375" style="18" customWidth="1"/>
    <col min="6" max="6" width="12.7109375" style="18" customWidth="1"/>
    <col min="7" max="8" width="9.140625" style="3"/>
    <col min="9" max="9" width="3.5703125" style="3" customWidth="1"/>
    <col min="10" max="12" width="3.42578125" style="3" customWidth="1"/>
    <col min="13" max="13" width="4" style="3" bestFit="1" customWidth="1"/>
    <col min="14" max="14" width="7" style="3" bestFit="1" customWidth="1"/>
    <col min="15" max="16384" width="9.140625" style="3"/>
  </cols>
  <sheetData>
    <row r="1" spans="1:9" ht="20.25">
      <c r="A1" s="112" t="s">
        <v>9</v>
      </c>
      <c r="B1" s="112"/>
      <c r="C1" s="112"/>
      <c r="D1" s="112"/>
      <c r="E1" s="112"/>
      <c r="F1" s="112"/>
      <c r="G1" s="12"/>
      <c r="H1" s="12"/>
      <c r="I1" s="12"/>
    </row>
    <row r="2" spans="1:9">
      <c r="A2" s="13"/>
      <c r="B2" s="13"/>
      <c r="C2" s="13"/>
      <c r="D2" s="17"/>
      <c r="E2" s="17"/>
      <c r="F2" s="17"/>
      <c r="G2" s="8"/>
      <c r="H2" s="8"/>
      <c r="I2" s="8"/>
    </row>
    <row r="3" spans="1:9" s="5" customFormat="1" ht="15">
      <c r="A3" s="113" t="s">
        <v>154</v>
      </c>
      <c r="B3" s="113"/>
      <c r="C3" s="113"/>
      <c r="D3" s="113"/>
      <c r="E3" s="113"/>
      <c r="F3" s="113"/>
    </row>
    <row r="4" spans="1:9" ht="13.5" thickBot="1"/>
    <row r="5" spans="1:9">
      <c r="A5" s="114" t="s">
        <v>8</v>
      </c>
      <c r="B5" s="116" t="s">
        <v>4</v>
      </c>
      <c r="C5" s="118" t="s">
        <v>5</v>
      </c>
      <c r="D5" s="120" t="s">
        <v>6</v>
      </c>
      <c r="E5" s="120" t="s">
        <v>7</v>
      </c>
      <c r="F5" s="122" t="s">
        <v>3</v>
      </c>
    </row>
    <row r="6" spans="1:9" ht="14.25" customHeight="1" thickBot="1">
      <c r="A6" s="115"/>
      <c r="B6" s="117"/>
      <c r="C6" s="119"/>
      <c r="D6" s="121"/>
      <c r="E6" s="121"/>
      <c r="F6" s="123"/>
    </row>
    <row r="7" spans="1:9" ht="16.5" customHeight="1">
      <c r="A7" s="32"/>
      <c r="B7" s="59" t="s">
        <v>63</v>
      </c>
      <c r="C7" s="4"/>
      <c r="D7" s="17"/>
      <c r="E7" s="19"/>
      <c r="F7" s="20"/>
    </row>
    <row r="8" spans="1:9" ht="16.5" customHeight="1">
      <c r="A8" s="36">
        <v>1</v>
      </c>
      <c r="B8" s="40" t="s">
        <v>64</v>
      </c>
      <c r="C8" s="28" t="s">
        <v>29</v>
      </c>
      <c r="D8" s="56">
        <v>1</v>
      </c>
      <c r="E8" s="21"/>
      <c r="F8" s="37">
        <f>D8*E8</f>
        <v>0</v>
      </c>
    </row>
    <row r="9" spans="1:9" ht="25.5">
      <c r="A9" s="36">
        <v>2</v>
      </c>
      <c r="B9" s="16" t="s">
        <v>34</v>
      </c>
      <c r="C9" s="14" t="s">
        <v>1</v>
      </c>
      <c r="D9" s="56">
        <v>24500</v>
      </c>
      <c r="E9" s="21"/>
      <c r="F9" s="37">
        <f>D9*E9</f>
        <v>0</v>
      </c>
    </row>
    <row r="10" spans="1:9" ht="25.5">
      <c r="A10" s="36">
        <v>3</v>
      </c>
      <c r="B10" s="16" t="s">
        <v>15</v>
      </c>
      <c r="C10" s="14" t="s">
        <v>1</v>
      </c>
      <c r="D10" s="56">
        <v>420</v>
      </c>
      <c r="E10" s="21"/>
      <c r="F10" s="37">
        <f>D10*E10</f>
        <v>0</v>
      </c>
    </row>
    <row r="11" spans="1:9">
      <c r="A11" s="36">
        <v>4</v>
      </c>
      <c r="B11" s="27" t="s">
        <v>16</v>
      </c>
      <c r="C11" s="14" t="s">
        <v>0</v>
      </c>
      <c r="D11" s="56">
        <v>156</v>
      </c>
      <c r="E11" s="21"/>
      <c r="F11" s="37">
        <f t="shared" ref="F11:F37" si="0">D11*E11</f>
        <v>0</v>
      </c>
    </row>
    <row r="12" spans="1:9">
      <c r="A12" s="36">
        <v>5</v>
      </c>
      <c r="B12" s="16" t="s">
        <v>33</v>
      </c>
      <c r="C12" s="14" t="s">
        <v>0</v>
      </c>
      <c r="D12" s="56">
        <v>1405</v>
      </c>
      <c r="E12" s="21"/>
      <c r="F12" s="37">
        <f t="shared" si="0"/>
        <v>0</v>
      </c>
    </row>
    <row r="13" spans="1:9" ht="15">
      <c r="A13" s="36">
        <v>6</v>
      </c>
      <c r="B13" s="54" t="s">
        <v>102</v>
      </c>
      <c r="C13" s="55" t="s">
        <v>14</v>
      </c>
      <c r="D13" s="56">
        <v>250</v>
      </c>
      <c r="E13" s="56"/>
      <c r="F13" s="57">
        <f t="shared" si="0"/>
        <v>0</v>
      </c>
    </row>
    <row r="14" spans="1:9" ht="25.5">
      <c r="A14" s="36">
        <v>7</v>
      </c>
      <c r="B14" s="16" t="s">
        <v>136</v>
      </c>
      <c r="C14" s="55" t="s">
        <v>14</v>
      </c>
      <c r="D14" s="56">
        <v>350</v>
      </c>
      <c r="E14" s="56"/>
      <c r="F14" s="57">
        <f t="shared" si="0"/>
        <v>0</v>
      </c>
    </row>
    <row r="15" spans="1:9" ht="25.5">
      <c r="A15" s="36">
        <v>8</v>
      </c>
      <c r="B15" s="16" t="s">
        <v>17</v>
      </c>
      <c r="C15" s="28" t="s">
        <v>1</v>
      </c>
      <c r="D15" s="56">
        <v>12500</v>
      </c>
      <c r="E15" s="21"/>
      <c r="F15" s="37">
        <f t="shared" si="0"/>
        <v>0</v>
      </c>
    </row>
    <row r="16" spans="1:9" ht="25.5">
      <c r="A16" s="36">
        <v>9</v>
      </c>
      <c r="B16" s="15" t="s">
        <v>18</v>
      </c>
      <c r="C16" s="28" t="s">
        <v>0</v>
      </c>
      <c r="D16" s="56">
        <v>2524</v>
      </c>
      <c r="E16" s="21"/>
      <c r="F16" s="37">
        <f t="shared" si="0"/>
        <v>0</v>
      </c>
    </row>
    <row r="17" spans="1:6" ht="25.5">
      <c r="A17" s="36">
        <v>10</v>
      </c>
      <c r="B17" s="15" t="s">
        <v>19</v>
      </c>
      <c r="C17" s="28" t="s">
        <v>0</v>
      </c>
      <c r="D17" s="56">
        <v>252.4</v>
      </c>
      <c r="E17" s="21"/>
      <c r="F17" s="37">
        <f t="shared" si="0"/>
        <v>0</v>
      </c>
    </row>
    <row r="18" spans="1:6">
      <c r="A18" s="36">
        <v>11</v>
      </c>
      <c r="B18" s="15" t="s">
        <v>12</v>
      </c>
      <c r="C18" s="28" t="s">
        <v>1</v>
      </c>
      <c r="D18" s="56">
        <v>13025</v>
      </c>
      <c r="E18" s="21"/>
      <c r="F18" s="37">
        <f t="shared" si="0"/>
        <v>0</v>
      </c>
    </row>
    <row r="19" spans="1:6" ht="25.5">
      <c r="A19" s="36">
        <v>12</v>
      </c>
      <c r="B19" s="27" t="s">
        <v>137</v>
      </c>
      <c r="C19" s="28" t="s">
        <v>14</v>
      </c>
      <c r="D19" s="56">
        <v>1250</v>
      </c>
      <c r="E19" s="21"/>
      <c r="F19" s="37">
        <f t="shared" si="0"/>
        <v>0</v>
      </c>
    </row>
    <row r="20" spans="1:6" ht="25.5">
      <c r="A20" s="36">
        <v>13</v>
      </c>
      <c r="B20" s="27" t="s">
        <v>20</v>
      </c>
      <c r="C20" s="28" t="s">
        <v>14</v>
      </c>
      <c r="D20" s="56">
        <v>856</v>
      </c>
      <c r="E20" s="21"/>
      <c r="F20" s="37">
        <f t="shared" si="0"/>
        <v>0</v>
      </c>
    </row>
    <row r="21" spans="1:6" s="1" customFormat="1" ht="17.25" customHeight="1">
      <c r="A21" s="36">
        <v>14</v>
      </c>
      <c r="B21" s="39" t="s">
        <v>138</v>
      </c>
      <c r="C21" s="90" t="s">
        <v>14</v>
      </c>
      <c r="D21" s="56">
        <v>650</v>
      </c>
      <c r="E21" s="56"/>
      <c r="F21" s="57">
        <f t="shared" si="0"/>
        <v>0</v>
      </c>
    </row>
    <row r="22" spans="1:6" ht="18" customHeight="1">
      <c r="A22" s="36">
        <v>15</v>
      </c>
      <c r="B22" s="39" t="s">
        <v>101</v>
      </c>
      <c r="C22" s="28" t="s">
        <v>29</v>
      </c>
      <c r="D22" s="56">
        <v>520</v>
      </c>
      <c r="E22" s="21"/>
      <c r="F22" s="37">
        <f t="shared" si="0"/>
        <v>0</v>
      </c>
    </row>
    <row r="23" spans="1:6" ht="25.5">
      <c r="A23" s="36">
        <v>16</v>
      </c>
      <c r="B23" s="29" t="s">
        <v>21</v>
      </c>
      <c r="C23" s="28" t="s">
        <v>0</v>
      </c>
      <c r="D23" s="56">
        <v>2800</v>
      </c>
      <c r="E23" s="21"/>
      <c r="F23" s="37">
        <f t="shared" si="0"/>
        <v>0</v>
      </c>
    </row>
    <row r="24" spans="1:6" ht="25.5">
      <c r="A24" s="36">
        <v>17</v>
      </c>
      <c r="B24" s="29" t="s">
        <v>22</v>
      </c>
      <c r="C24" s="28" t="s">
        <v>0</v>
      </c>
      <c r="D24" s="56">
        <v>1400</v>
      </c>
      <c r="E24" s="21"/>
      <c r="F24" s="37">
        <f t="shared" si="0"/>
        <v>0</v>
      </c>
    </row>
    <row r="25" spans="1:6" ht="14.25" customHeight="1">
      <c r="A25" s="36">
        <v>18</v>
      </c>
      <c r="B25" s="16" t="s">
        <v>31</v>
      </c>
      <c r="C25" s="28" t="s">
        <v>1</v>
      </c>
      <c r="D25" s="56">
        <v>2598</v>
      </c>
      <c r="E25" s="21"/>
      <c r="F25" s="37">
        <f t="shared" si="0"/>
        <v>0</v>
      </c>
    </row>
    <row r="26" spans="1:6" s="1" customFormat="1">
      <c r="A26" s="36">
        <v>19</v>
      </c>
      <c r="B26" s="16" t="s">
        <v>27</v>
      </c>
      <c r="C26" s="30" t="s">
        <v>29</v>
      </c>
      <c r="D26" s="56">
        <v>8</v>
      </c>
      <c r="E26" s="21"/>
      <c r="F26" s="37">
        <f>D26*E26</f>
        <v>0</v>
      </c>
    </row>
    <row r="27" spans="1:6" s="1" customFormat="1">
      <c r="A27" s="36">
        <v>20</v>
      </c>
      <c r="B27" s="16" t="s">
        <v>139</v>
      </c>
      <c r="C27" s="30" t="s">
        <v>29</v>
      </c>
      <c r="D27" s="56">
        <v>25</v>
      </c>
      <c r="E27" s="21"/>
      <c r="F27" s="37">
        <f>D27*E27</f>
        <v>0</v>
      </c>
    </row>
    <row r="28" spans="1:6" s="1" customFormat="1">
      <c r="A28" s="36">
        <v>21</v>
      </c>
      <c r="B28" s="16" t="s">
        <v>28</v>
      </c>
      <c r="C28" s="30" t="s">
        <v>29</v>
      </c>
      <c r="D28" s="56">
        <v>35</v>
      </c>
      <c r="E28" s="21"/>
      <c r="F28" s="37">
        <f>D28*E28</f>
        <v>0</v>
      </c>
    </row>
    <row r="29" spans="1:6">
      <c r="A29" s="36">
        <v>22</v>
      </c>
      <c r="B29" s="27" t="s">
        <v>23</v>
      </c>
      <c r="C29" s="28" t="s">
        <v>1</v>
      </c>
      <c r="D29" s="56">
        <v>14050</v>
      </c>
      <c r="E29" s="21"/>
      <c r="F29" s="37">
        <f t="shared" si="0"/>
        <v>0</v>
      </c>
    </row>
    <row r="30" spans="1:6">
      <c r="A30" s="36">
        <v>23</v>
      </c>
      <c r="B30" s="27" t="s">
        <v>24</v>
      </c>
      <c r="C30" s="28" t="s">
        <v>1</v>
      </c>
      <c r="D30" s="56">
        <v>24500</v>
      </c>
      <c r="E30" s="21"/>
      <c r="F30" s="37">
        <f t="shared" si="0"/>
        <v>0</v>
      </c>
    </row>
    <row r="31" spans="1:6">
      <c r="A31" s="36">
        <v>24</v>
      </c>
      <c r="B31" s="27" t="s">
        <v>25</v>
      </c>
      <c r="C31" s="28" t="s">
        <v>2</v>
      </c>
      <c r="D31" s="56">
        <v>2512</v>
      </c>
      <c r="E31" s="21"/>
      <c r="F31" s="37">
        <f t="shared" si="0"/>
        <v>0</v>
      </c>
    </row>
    <row r="32" spans="1:6" s="1" customFormat="1">
      <c r="A32" s="91">
        <v>33</v>
      </c>
      <c r="B32" s="39" t="s">
        <v>141</v>
      </c>
      <c r="C32" s="71" t="s">
        <v>1</v>
      </c>
      <c r="D32" s="92">
        <v>20512</v>
      </c>
      <c r="E32" s="93"/>
      <c r="F32" s="94">
        <f t="shared" si="0"/>
        <v>0</v>
      </c>
    </row>
    <row r="33" spans="1:6">
      <c r="A33" s="36">
        <v>25</v>
      </c>
      <c r="B33" s="39" t="s">
        <v>140</v>
      </c>
      <c r="C33" s="28" t="s">
        <v>1</v>
      </c>
      <c r="D33" s="56">
        <v>24500</v>
      </c>
      <c r="E33" s="21"/>
      <c r="F33" s="37">
        <f t="shared" si="0"/>
        <v>0</v>
      </c>
    </row>
    <row r="34" spans="1:6">
      <c r="A34" s="36">
        <v>26</v>
      </c>
      <c r="B34" s="70" t="s">
        <v>153</v>
      </c>
      <c r="C34" s="71" t="s">
        <v>1</v>
      </c>
      <c r="D34" s="72">
        <v>385</v>
      </c>
      <c r="E34" s="21"/>
      <c r="F34" s="37">
        <f t="shared" si="0"/>
        <v>0</v>
      </c>
    </row>
    <row r="35" spans="1:6">
      <c r="A35" s="36">
        <v>27</v>
      </c>
      <c r="B35" s="70" t="s">
        <v>68</v>
      </c>
      <c r="C35" s="71" t="s">
        <v>1</v>
      </c>
      <c r="D35" s="72">
        <v>15.36</v>
      </c>
      <c r="E35" s="21"/>
      <c r="F35" s="37">
        <f t="shared" si="0"/>
        <v>0</v>
      </c>
    </row>
    <row r="36" spans="1:6">
      <c r="A36" s="36">
        <v>28</v>
      </c>
      <c r="B36" s="16" t="s">
        <v>26</v>
      </c>
      <c r="C36" s="28" t="s">
        <v>0</v>
      </c>
      <c r="D36" s="21">
        <v>250</v>
      </c>
      <c r="E36" s="21"/>
      <c r="F36" s="37">
        <f t="shared" si="0"/>
        <v>0</v>
      </c>
    </row>
    <row r="37" spans="1:6">
      <c r="A37" s="36">
        <v>29</v>
      </c>
      <c r="B37" s="35" t="s">
        <v>13</v>
      </c>
      <c r="C37" s="28" t="s">
        <v>29</v>
      </c>
      <c r="D37" s="21">
        <v>10</v>
      </c>
      <c r="E37" s="21"/>
      <c r="F37" s="37">
        <f t="shared" si="0"/>
        <v>0</v>
      </c>
    </row>
    <row r="38" spans="1:6" ht="13.5" thickBot="1">
      <c r="A38" s="36">
        <v>30</v>
      </c>
      <c r="B38" s="64" t="s">
        <v>32</v>
      </c>
      <c r="C38" s="65" t="s">
        <v>0</v>
      </c>
      <c r="D38" s="66">
        <v>250</v>
      </c>
      <c r="E38" s="66"/>
      <c r="F38" s="67">
        <f>D38*E38</f>
        <v>0</v>
      </c>
    </row>
    <row r="39" spans="1:6" ht="13.5" thickBot="1">
      <c r="A39" s="9"/>
      <c r="B39" s="10"/>
      <c r="C39" s="11"/>
      <c r="D39" s="107" t="s">
        <v>129</v>
      </c>
      <c r="E39" s="108"/>
      <c r="F39" s="22">
        <f>SUM(F8:F38)</f>
        <v>0</v>
      </c>
    </row>
    <row r="40" spans="1:6" s="1" customFormat="1" ht="17.25" customHeight="1">
      <c r="A40" s="47"/>
      <c r="B40" s="41" t="s">
        <v>71</v>
      </c>
      <c r="C40" s="42"/>
      <c r="D40" s="23"/>
      <c r="E40" s="24"/>
      <c r="F40" s="20"/>
    </row>
    <row r="41" spans="1:6" s="1" customFormat="1">
      <c r="A41" s="100">
        <v>1</v>
      </c>
      <c r="B41" s="27" t="s">
        <v>83</v>
      </c>
      <c r="C41" s="48" t="s">
        <v>29</v>
      </c>
      <c r="D41" s="53">
        <v>8</v>
      </c>
      <c r="E41" s="21"/>
      <c r="F41" s="37">
        <f>D41*E41</f>
        <v>0</v>
      </c>
    </row>
    <row r="42" spans="1:6" s="1" customFormat="1">
      <c r="A42" s="100">
        <v>2</v>
      </c>
      <c r="B42" s="27" t="s">
        <v>84</v>
      </c>
      <c r="C42" s="48" t="s">
        <v>14</v>
      </c>
      <c r="D42" s="53">
        <v>80</v>
      </c>
      <c r="E42" s="21"/>
      <c r="F42" s="37">
        <f t="shared" ref="F42:F59" si="1">D42*E42</f>
        <v>0</v>
      </c>
    </row>
    <row r="43" spans="1:6" s="1" customFormat="1" ht="25.5">
      <c r="A43" s="100">
        <v>3</v>
      </c>
      <c r="B43" s="27" t="s">
        <v>86</v>
      </c>
      <c r="C43" s="48" t="s">
        <v>87</v>
      </c>
      <c r="D43" s="53">
        <v>5</v>
      </c>
      <c r="E43" s="21"/>
      <c r="F43" s="37">
        <f t="shared" si="1"/>
        <v>0</v>
      </c>
    </row>
    <row r="44" spans="1:6">
      <c r="A44" s="100">
        <v>4</v>
      </c>
      <c r="B44" s="27" t="s">
        <v>16</v>
      </c>
      <c r="C44" s="14" t="s">
        <v>0</v>
      </c>
      <c r="D44" s="56">
        <v>156</v>
      </c>
      <c r="E44" s="21"/>
      <c r="F44" s="37">
        <f t="shared" si="1"/>
        <v>0</v>
      </c>
    </row>
    <row r="45" spans="1:6" s="1" customFormat="1">
      <c r="A45" s="100">
        <v>5</v>
      </c>
      <c r="B45" s="29" t="s">
        <v>85</v>
      </c>
      <c r="C45" s="76" t="s">
        <v>0</v>
      </c>
      <c r="D45" s="77">
        <v>100</v>
      </c>
      <c r="E45" s="77"/>
      <c r="F45" s="37">
        <f t="shared" si="1"/>
        <v>0</v>
      </c>
    </row>
    <row r="46" spans="1:6" s="1" customFormat="1">
      <c r="A46" s="100">
        <v>6</v>
      </c>
      <c r="B46" s="29" t="s">
        <v>88</v>
      </c>
      <c r="C46" s="76" t="s">
        <v>0</v>
      </c>
      <c r="D46" s="77">
        <v>100</v>
      </c>
      <c r="E46" s="77"/>
      <c r="F46" s="37">
        <f t="shared" si="1"/>
        <v>0</v>
      </c>
    </row>
    <row r="47" spans="1:6" s="1" customFormat="1">
      <c r="A47" s="100">
        <v>7</v>
      </c>
      <c r="B47" s="29" t="s">
        <v>89</v>
      </c>
      <c r="C47" s="76" t="s">
        <v>1</v>
      </c>
      <c r="D47" s="77">
        <v>78</v>
      </c>
      <c r="E47" s="77"/>
      <c r="F47" s="37">
        <f t="shared" si="1"/>
        <v>0</v>
      </c>
    </row>
    <row r="48" spans="1:6" s="1" customFormat="1">
      <c r="A48" s="100">
        <v>8</v>
      </c>
      <c r="B48" s="29" t="s">
        <v>90</v>
      </c>
      <c r="C48" s="76" t="s">
        <v>1</v>
      </c>
      <c r="D48" s="77">
        <v>96</v>
      </c>
      <c r="E48" s="77"/>
      <c r="F48" s="37">
        <f t="shared" si="1"/>
        <v>0</v>
      </c>
    </row>
    <row r="49" spans="1:6" s="1" customFormat="1">
      <c r="A49" s="100">
        <v>9</v>
      </c>
      <c r="B49" s="73" t="s">
        <v>92</v>
      </c>
      <c r="C49" s="76" t="s">
        <v>75</v>
      </c>
      <c r="D49" s="77">
        <v>1520</v>
      </c>
      <c r="E49" s="77"/>
      <c r="F49" s="37">
        <f t="shared" si="1"/>
        <v>0</v>
      </c>
    </row>
    <row r="50" spans="1:6" s="1" customFormat="1">
      <c r="A50" s="100">
        <v>10</v>
      </c>
      <c r="B50" s="73" t="s">
        <v>92</v>
      </c>
      <c r="C50" s="76" t="s">
        <v>75</v>
      </c>
      <c r="D50" s="77">
        <v>896</v>
      </c>
      <c r="E50" s="77"/>
      <c r="F50" s="61">
        <f t="shared" si="1"/>
        <v>0</v>
      </c>
    </row>
    <row r="51" spans="1:6" s="1" customFormat="1">
      <c r="A51" s="100">
        <v>11</v>
      </c>
      <c r="B51" s="78" t="s">
        <v>106</v>
      </c>
      <c r="C51" s="76" t="s">
        <v>0</v>
      </c>
      <c r="D51" s="77">
        <v>78</v>
      </c>
      <c r="E51" s="77"/>
      <c r="F51" s="61">
        <f t="shared" si="1"/>
        <v>0</v>
      </c>
    </row>
    <row r="52" spans="1:6" s="1" customFormat="1">
      <c r="A52" s="100">
        <v>12</v>
      </c>
      <c r="B52" s="78" t="s">
        <v>107</v>
      </c>
      <c r="C52" s="51" t="s">
        <v>14</v>
      </c>
      <c r="D52" s="52">
        <v>35</v>
      </c>
      <c r="E52" s="77"/>
      <c r="F52" s="61">
        <f t="shared" si="1"/>
        <v>0</v>
      </c>
    </row>
    <row r="53" spans="1:6" s="1" customFormat="1" ht="25.5">
      <c r="A53" s="100">
        <v>13</v>
      </c>
      <c r="B53" s="84" t="s">
        <v>95</v>
      </c>
      <c r="C53" s="51" t="s">
        <v>1</v>
      </c>
      <c r="D53" s="52">
        <v>252</v>
      </c>
      <c r="E53" s="85"/>
      <c r="F53" s="79">
        <f t="shared" si="1"/>
        <v>0</v>
      </c>
    </row>
    <row r="54" spans="1:6" s="1" customFormat="1" ht="25.5">
      <c r="A54" s="100">
        <v>14</v>
      </c>
      <c r="B54" s="84" t="s">
        <v>93</v>
      </c>
      <c r="C54" s="51" t="s">
        <v>1</v>
      </c>
      <c r="D54" s="52">
        <v>22</v>
      </c>
      <c r="E54" s="53"/>
      <c r="F54" s="79">
        <f t="shared" si="1"/>
        <v>0</v>
      </c>
    </row>
    <row r="55" spans="1:6" s="1" customFormat="1" ht="25.5">
      <c r="A55" s="100">
        <v>15</v>
      </c>
      <c r="B55" s="84" t="s">
        <v>94</v>
      </c>
      <c r="C55" s="51" t="s">
        <v>1</v>
      </c>
      <c r="D55" s="52">
        <v>10</v>
      </c>
      <c r="E55" s="53"/>
      <c r="F55" s="79">
        <f>D55*E55</f>
        <v>0</v>
      </c>
    </row>
    <row r="56" spans="1:6" ht="25.5">
      <c r="A56" s="100">
        <v>16</v>
      </c>
      <c r="B56" s="86" t="s">
        <v>96</v>
      </c>
      <c r="C56" s="55" t="s">
        <v>14</v>
      </c>
      <c r="D56" s="56">
        <v>430</v>
      </c>
      <c r="E56" s="56"/>
      <c r="F56" s="37">
        <f>D56*E56</f>
        <v>0</v>
      </c>
    </row>
    <row r="57" spans="1:6" s="1" customFormat="1">
      <c r="A57" s="100">
        <v>17</v>
      </c>
      <c r="B57" s="80" t="s">
        <v>97</v>
      </c>
      <c r="C57" s="51" t="s">
        <v>29</v>
      </c>
      <c r="D57" s="52">
        <v>5</v>
      </c>
      <c r="E57" s="53"/>
      <c r="F57" s="61">
        <f t="shared" si="1"/>
        <v>0</v>
      </c>
    </row>
    <row r="58" spans="1:6" s="1" customFormat="1">
      <c r="A58" s="100">
        <v>18</v>
      </c>
      <c r="B58" s="80" t="s">
        <v>98</v>
      </c>
      <c r="C58" s="51" t="s">
        <v>29</v>
      </c>
      <c r="D58" s="52">
        <v>1</v>
      </c>
      <c r="E58" s="53"/>
      <c r="F58" s="63">
        <f t="shared" si="1"/>
        <v>0</v>
      </c>
    </row>
    <row r="59" spans="1:6" s="1" customFormat="1">
      <c r="A59" s="48">
        <v>19</v>
      </c>
      <c r="B59" s="102" t="s">
        <v>104</v>
      </c>
      <c r="C59" s="43" t="s">
        <v>29</v>
      </c>
      <c r="D59" s="46">
        <v>6</v>
      </c>
      <c r="E59" s="46"/>
      <c r="F59" s="46">
        <f t="shared" si="1"/>
        <v>0</v>
      </c>
    </row>
    <row r="60" spans="1:6" s="1" customFormat="1">
      <c r="A60" s="48">
        <v>20</v>
      </c>
      <c r="B60" s="102" t="s">
        <v>151</v>
      </c>
      <c r="C60" s="43" t="s">
        <v>1</v>
      </c>
      <c r="D60" s="46">
        <v>40</v>
      </c>
      <c r="E60" s="46"/>
      <c r="F60" s="46">
        <f>D60*E60</f>
        <v>0</v>
      </c>
    </row>
    <row r="61" spans="1:6" s="1" customFormat="1" ht="13.5" thickBot="1">
      <c r="A61" s="103">
        <v>21</v>
      </c>
      <c r="B61" s="104" t="s">
        <v>152</v>
      </c>
      <c r="C61" s="105" t="s">
        <v>29</v>
      </c>
      <c r="D61" s="106">
        <v>1</v>
      </c>
      <c r="E61" s="106"/>
      <c r="F61" s="46">
        <f>D61*E61</f>
        <v>0</v>
      </c>
    </row>
    <row r="62" spans="1:6" s="1" customFormat="1" ht="13.5" thickBot="1">
      <c r="A62" s="9"/>
      <c r="B62" s="10"/>
      <c r="C62" s="11"/>
      <c r="D62" s="107" t="s">
        <v>130</v>
      </c>
      <c r="E62" s="108"/>
      <c r="F62" s="22">
        <f>SUM(F41:F61)</f>
        <v>0</v>
      </c>
    </row>
    <row r="63" spans="1:6" s="1" customFormat="1" ht="17.25" customHeight="1">
      <c r="A63" s="47"/>
      <c r="B63" s="41" t="s">
        <v>42</v>
      </c>
      <c r="C63" s="42"/>
      <c r="D63" s="23"/>
      <c r="E63" s="24"/>
      <c r="F63" s="20"/>
    </row>
    <row r="64" spans="1:6" s="1" customFormat="1">
      <c r="A64" s="60">
        <v>1</v>
      </c>
      <c r="B64" s="27" t="s">
        <v>35</v>
      </c>
      <c r="C64" s="43" t="s">
        <v>14</v>
      </c>
      <c r="D64" s="77">
        <v>2600</v>
      </c>
      <c r="E64" s="46"/>
      <c r="F64" s="61">
        <f>D64*E64</f>
        <v>0</v>
      </c>
    </row>
    <row r="65" spans="1:6" s="1" customFormat="1">
      <c r="A65" s="60">
        <v>2</v>
      </c>
      <c r="B65" s="27" t="s">
        <v>36</v>
      </c>
      <c r="C65" s="43" t="s">
        <v>0</v>
      </c>
      <c r="D65" s="77">
        <v>20</v>
      </c>
      <c r="E65" s="46"/>
      <c r="F65" s="61">
        <f t="shared" ref="F65:F85" si="2">D65*E65</f>
        <v>0</v>
      </c>
    </row>
    <row r="66" spans="1:6" s="1" customFormat="1">
      <c r="A66" s="60">
        <v>3</v>
      </c>
      <c r="B66" s="16" t="s">
        <v>44</v>
      </c>
      <c r="C66" s="43" t="s">
        <v>0</v>
      </c>
      <c r="D66" s="77">
        <v>78.25</v>
      </c>
      <c r="E66" s="46"/>
      <c r="F66" s="61">
        <f t="shared" si="2"/>
        <v>0</v>
      </c>
    </row>
    <row r="67" spans="1:6" s="1" customFormat="1">
      <c r="A67" s="60">
        <v>4</v>
      </c>
      <c r="B67" s="27" t="s">
        <v>37</v>
      </c>
      <c r="C67" s="43" t="s">
        <v>0</v>
      </c>
      <c r="D67" s="77">
        <v>936</v>
      </c>
      <c r="E67" s="46"/>
      <c r="F67" s="61">
        <f t="shared" si="2"/>
        <v>0</v>
      </c>
    </row>
    <row r="68" spans="1:6" s="1" customFormat="1">
      <c r="A68" s="60">
        <v>5</v>
      </c>
      <c r="B68" s="27" t="s">
        <v>43</v>
      </c>
      <c r="C68" s="43" t="s">
        <v>0</v>
      </c>
      <c r="D68" s="77">
        <v>94</v>
      </c>
      <c r="E68" s="46"/>
      <c r="F68" s="61">
        <f t="shared" si="2"/>
        <v>0</v>
      </c>
    </row>
    <row r="69" spans="1:6" s="1" customFormat="1">
      <c r="A69" s="60">
        <v>6</v>
      </c>
      <c r="B69" s="27" t="s">
        <v>99</v>
      </c>
      <c r="C69" s="43" t="s">
        <v>0</v>
      </c>
      <c r="D69" s="77">
        <v>190</v>
      </c>
      <c r="E69" s="46"/>
      <c r="F69" s="61">
        <f t="shared" si="2"/>
        <v>0</v>
      </c>
    </row>
    <row r="70" spans="1:6" s="1" customFormat="1">
      <c r="A70" s="60">
        <v>7</v>
      </c>
      <c r="B70" s="27" t="s">
        <v>55</v>
      </c>
      <c r="C70" s="43" t="s">
        <v>14</v>
      </c>
      <c r="D70" s="77">
        <v>1300</v>
      </c>
      <c r="E70" s="46"/>
      <c r="F70" s="61">
        <f t="shared" si="2"/>
        <v>0</v>
      </c>
    </row>
    <row r="71" spans="1:6" s="1" customFormat="1">
      <c r="A71" s="60">
        <v>8</v>
      </c>
      <c r="B71" s="27" t="s">
        <v>45</v>
      </c>
      <c r="C71" s="43" t="s">
        <v>38</v>
      </c>
      <c r="D71" s="77">
        <v>10</v>
      </c>
      <c r="E71" s="46"/>
      <c r="F71" s="61">
        <f t="shared" si="2"/>
        <v>0</v>
      </c>
    </row>
    <row r="72" spans="1:6" s="1" customFormat="1">
      <c r="A72" s="60">
        <v>9</v>
      </c>
      <c r="B72" s="27" t="s">
        <v>46</v>
      </c>
      <c r="C72" s="43" t="s">
        <v>38</v>
      </c>
      <c r="D72" s="77">
        <v>10</v>
      </c>
      <c r="E72" s="46"/>
      <c r="F72" s="61">
        <f t="shared" si="2"/>
        <v>0</v>
      </c>
    </row>
    <row r="73" spans="1:6" s="1" customFormat="1">
      <c r="A73" s="60">
        <v>10</v>
      </c>
      <c r="B73" s="27" t="s">
        <v>47</v>
      </c>
      <c r="C73" s="43" t="s">
        <v>38</v>
      </c>
      <c r="D73" s="77">
        <v>25</v>
      </c>
      <c r="E73" s="46"/>
      <c r="F73" s="61">
        <f t="shared" si="2"/>
        <v>0</v>
      </c>
    </row>
    <row r="74" spans="1:6" s="1" customFormat="1">
      <c r="A74" s="60">
        <v>11</v>
      </c>
      <c r="B74" s="27" t="s">
        <v>48</v>
      </c>
      <c r="C74" s="43" t="s">
        <v>38</v>
      </c>
      <c r="D74" s="77">
        <v>30</v>
      </c>
      <c r="E74" s="46"/>
      <c r="F74" s="61">
        <f t="shared" si="2"/>
        <v>0</v>
      </c>
    </row>
    <row r="75" spans="1:6" s="1" customFormat="1">
      <c r="A75" s="60">
        <v>12</v>
      </c>
      <c r="B75" s="27" t="s">
        <v>49</v>
      </c>
      <c r="C75" s="43" t="s">
        <v>38</v>
      </c>
      <c r="D75" s="77">
        <v>15</v>
      </c>
      <c r="E75" s="46"/>
      <c r="F75" s="61">
        <f t="shared" si="2"/>
        <v>0</v>
      </c>
    </row>
    <row r="76" spans="1:6" s="1" customFormat="1">
      <c r="A76" s="60">
        <v>13</v>
      </c>
      <c r="B76" s="29" t="s">
        <v>50</v>
      </c>
      <c r="C76" s="76" t="s">
        <v>38</v>
      </c>
      <c r="D76" s="77">
        <v>45</v>
      </c>
      <c r="E76" s="77"/>
      <c r="F76" s="81">
        <f t="shared" si="2"/>
        <v>0</v>
      </c>
    </row>
    <row r="77" spans="1:6" s="1" customFormat="1">
      <c r="A77" s="60">
        <v>14</v>
      </c>
      <c r="B77" s="29" t="s">
        <v>51</v>
      </c>
      <c r="C77" s="76" t="s">
        <v>38</v>
      </c>
      <c r="D77" s="77">
        <v>30</v>
      </c>
      <c r="E77" s="77"/>
      <c r="F77" s="81">
        <f t="shared" si="2"/>
        <v>0</v>
      </c>
    </row>
    <row r="78" spans="1:6" s="1" customFormat="1">
      <c r="A78" s="60">
        <v>15</v>
      </c>
      <c r="B78" s="29" t="s">
        <v>52</v>
      </c>
      <c r="C78" s="76" t="s">
        <v>38</v>
      </c>
      <c r="D78" s="77">
        <v>12</v>
      </c>
      <c r="E78" s="77"/>
      <c r="F78" s="81">
        <f t="shared" si="2"/>
        <v>0</v>
      </c>
    </row>
    <row r="79" spans="1:6" s="1" customFormat="1">
      <c r="A79" s="60">
        <v>16</v>
      </c>
      <c r="B79" s="29" t="s">
        <v>53</v>
      </c>
      <c r="C79" s="76" t="s">
        <v>38</v>
      </c>
      <c r="D79" s="77">
        <v>25</v>
      </c>
      <c r="E79" s="77"/>
      <c r="F79" s="81">
        <f t="shared" si="2"/>
        <v>0</v>
      </c>
    </row>
    <row r="80" spans="1:6" s="1" customFormat="1">
      <c r="A80" s="60">
        <v>17</v>
      </c>
      <c r="B80" s="29" t="s">
        <v>54</v>
      </c>
      <c r="C80" s="82" t="s">
        <v>38</v>
      </c>
      <c r="D80" s="53">
        <v>25</v>
      </c>
      <c r="E80" s="53"/>
      <c r="F80" s="81">
        <f t="shared" si="2"/>
        <v>0</v>
      </c>
    </row>
    <row r="81" spans="1:6" s="1" customFormat="1">
      <c r="A81" s="60">
        <v>18</v>
      </c>
      <c r="B81" s="27" t="s">
        <v>61</v>
      </c>
      <c r="C81" s="48" t="s">
        <v>14</v>
      </c>
      <c r="D81" s="53">
        <v>1300</v>
      </c>
      <c r="E81" s="49"/>
      <c r="F81" s="61">
        <f t="shared" si="2"/>
        <v>0</v>
      </c>
    </row>
    <row r="82" spans="1:6" s="1" customFormat="1">
      <c r="A82" s="60">
        <v>19</v>
      </c>
      <c r="B82" s="27" t="s">
        <v>39</v>
      </c>
      <c r="C82" s="43" t="s">
        <v>14</v>
      </c>
      <c r="D82" s="46">
        <v>1300</v>
      </c>
      <c r="E82" s="46"/>
      <c r="F82" s="61">
        <f>D82*E82</f>
        <v>0</v>
      </c>
    </row>
    <row r="83" spans="1:6" s="1" customFormat="1">
      <c r="A83" s="60">
        <v>20</v>
      </c>
      <c r="B83" s="27" t="s">
        <v>40</v>
      </c>
      <c r="C83" s="43" t="s">
        <v>14</v>
      </c>
      <c r="D83" s="46">
        <v>1300</v>
      </c>
      <c r="E83" s="46"/>
      <c r="F83" s="61">
        <f>D83*E83</f>
        <v>0</v>
      </c>
    </row>
    <row r="84" spans="1:6" s="1" customFormat="1">
      <c r="A84" s="60">
        <v>21</v>
      </c>
      <c r="B84" s="27" t="s">
        <v>56</v>
      </c>
      <c r="C84" s="43" t="s">
        <v>38</v>
      </c>
      <c r="D84" s="46">
        <v>6</v>
      </c>
      <c r="E84" s="46"/>
      <c r="F84" s="61">
        <f t="shared" si="2"/>
        <v>0</v>
      </c>
    </row>
    <row r="85" spans="1:6" s="1" customFormat="1">
      <c r="A85" s="60">
        <v>22</v>
      </c>
      <c r="B85" s="27" t="s">
        <v>41</v>
      </c>
      <c r="C85" s="43" t="s">
        <v>0</v>
      </c>
      <c r="D85" s="46">
        <v>632</v>
      </c>
      <c r="E85" s="46"/>
      <c r="F85" s="61">
        <f t="shared" si="2"/>
        <v>0</v>
      </c>
    </row>
    <row r="86" spans="1:6" ht="13.5" thickBot="1">
      <c r="A86" s="60">
        <v>23</v>
      </c>
      <c r="B86" s="64" t="s">
        <v>32</v>
      </c>
      <c r="C86" s="65" t="s">
        <v>0</v>
      </c>
      <c r="D86" s="66">
        <v>250</v>
      </c>
      <c r="E86" s="66"/>
      <c r="F86" s="67">
        <f>D86*E86</f>
        <v>0</v>
      </c>
    </row>
    <row r="87" spans="1:6" s="1" customFormat="1" ht="13.5" thickBot="1">
      <c r="A87" s="9"/>
      <c r="B87" s="10"/>
      <c r="C87" s="11"/>
      <c r="D87" s="107" t="s">
        <v>131</v>
      </c>
      <c r="E87" s="108"/>
      <c r="F87" s="22">
        <f>SUM(F64:F86)</f>
        <v>0</v>
      </c>
    </row>
    <row r="88" spans="1:6" s="1" customFormat="1" ht="17.25" customHeight="1">
      <c r="A88" s="47"/>
      <c r="B88" s="41" t="s">
        <v>57</v>
      </c>
      <c r="C88" s="42"/>
      <c r="D88" s="23"/>
      <c r="E88" s="24"/>
      <c r="F88" s="20"/>
    </row>
    <row r="89" spans="1:6" s="1" customFormat="1">
      <c r="A89" s="62">
        <v>1</v>
      </c>
      <c r="B89" s="27" t="s">
        <v>35</v>
      </c>
      <c r="C89" s="43" t="s">
        <v>14</v>
      </c>
      <c r="D89" s="77">
        <v>1872</v>
      </c>
      <c r="E89" s="46"/>
      <c r="F89" s="61">
        <f>D89*E89</f>
        <v>0</v>
      </c>
    </row>
    <row r="90" spans="1:6" s="1" customFormat="1">
      <c r="A90" s="62">
        <v>2</v>
      </c>
      <c r="B90" s="27" t="s">
        <v>36</v>
      </c>
      <c r="C90" s="43" t="s">
        <v>0</v>
      </c>
      <c r="D90" s="77">
        <v>10</v>
      </c>
      <c r="E90" s="46"/>
      <c r="F90" s="61">
        <f t="shared" ref="F90:F101" si="3">D90*E90</f>
        <v>0</v>
      </c>
    </row>
    <row r="91" spans="1:6" s="1" customFormat="1">
      <c r="A91" s="62">
        <v>3</v>
      </c>
      <c r="B91" s="16" t="s">
        <v>44</v>
      </c>
      <c r="C91" s="43" t="s">
        <v>0</v>
      </c>
      <c r="D91" s="77">
        <v>112.3</v>
      </c>
      <c r="E91" s="46"/>
      <c r="F91" s="61">
        <f t="shared" si="3"/>
        <v>0</v>
      </c>
    </row>
    <row r="92" spans="1:6" s="1" customFormat="1">
      <c r="A92" s="62">
        <v>4</v>
      </c>
      <c r="B92" s="27" t="s">
        <v>37</v>
      </c>
      <c r="C92" s="43" t="s">
        <v>0</v>
      </c>
      <c r="D92" s="77">
        <v>1123.2</v>
      </c>
      <c r="E92" s="46"/>
      <c r="F92" s="61">
        <f t="shared" si="3"/>
        <v>0</v>
      </c>
    </row>
    <row r="93" spans="1:6" s="1" customFormat="1">
      <c r="A93" s="62">
        <v>5</v>
      </c>
      <c r="B93" s="27" t="s">
        <v>43</v>
      </c>
      <c r="C93" s="43" t="s">
        <v>0</v>
      </c>
      <c r="D93" s="77">
        <v>112</v>
      </c>
      <c r="E93" s="46"/>
      <c r="F93" s="61">
        <f t="shared" si="3"/>
        <v>0</v>
      </c>
    </row>
    <row r="94" spans="1:6" s="1" customFormat="1">
      <c r="A94" s="62">
        <v>6</v>
      </c>
      <c r="B94" s="27" t="s">
        <v>99</v>
      </c>
      <c r="C94" s="43" t="s">
        <v>0</v>
      </c>
      <c r="D94" s="77">
        <v>225</v>
      </c>
      <c r="E94" s="46"/>
      <c r="F94" s="61">
        <f t="shared" si="3"/>
        <v>0</v>
      </c>
    </row>
    <row r="95" spans="1:6" s="1" customFormat="1">
      <c r="A95" s="62">
        <v>7</v>
      </c>
      <c r="B95" s="50" t="s">
        <v>69</v>
      </c>
      <c r="C95" s="51" t="s">
        <v>14</v>
      </c>
      <c r="D95" s="52">
        <v>800</v>
      </c>
      <c r="E95" s="53"/>
      <c r="F95" s="61">
        <f t="shared" si="3"/>
        <v>0</v>
      </c>
    </row>
    <row r="96" spans="1:6" s="1" customFormat="1">
      <c r="A96" s="62">
        <v>8</v>
      </c>
      <c r="B96" s="50" t="s">
        <v>70</v>
      </c>
      <c r="C96" s="51" t="s">
        <v>14</v>
      </c>
      <c r="D96" s="52">
        <v>136</v>
      </c>
      <c r="E96" s="53"/>
      <c r="F96" s="61">
        <f t="shared" si="3"/>
        <v>0</v>
      </c>
    </row>
    <row r="97" spans="1:6" s="1" customFormat="1">
      <c r="A97" s="62">
        <v>9</v>
      </c>
      <c r="B97" s="50" t="s">
        <v>58</v>
      </c>
      <c r="C97" s="51" t="s">
        <v>29</v>
      </c>
      <c r="D97" s="52">
        <v>15</v>
      </c>
      <c r="E97" s="53"/>
      <c r="F97" s="61">
        <f t="shared" si="3"/>
        <v>0</v>
      </c>
    </row>
    <row r="98" spans="1:6" s="1" customFormat="1">
      <c r="A98" s="62">
        <v>10</v>
      </c>
      <c r="B98" s="50" t="s">
        <v>60</v>
      </c>
      <c r="C98" s="51" t="s">
        <v>29</v>
      </c>
      <c r="D98" s="52">
        <v>15</v>
      </c>
      <c r="E98" s="53"/>
      <c r="F98" s="61">
        <f t="shared" si="3"/>
        <v>0</v>
      </c>
    </row>
    <row r="99" spans="1:6" s="1" customFormat="1">
      <c r="A99" s="62">
        <v>11</v>
      </c>
      <c r="B99" s="50" t="s">
        <v>59</v>
      </c>
      <c r="C99" s="51" t="s">
        <v>29</v>
      </c>
      <c r="D99" s="52">
        <v>15</v>
      </c>
      <c r="E99" s="53"/>
      <c r="F99" s="63">
        <f t="shared" si="3"/>
        <v>0</v>
      </c>
    </row>
    <row r="100" spans="1:6" s="1" customFormat="1">
      <c r="A100" s="62">
        <v>12</v>
      </c>
      <c r="B100" s="27" t="s">
        <v>41</v>
      </c>
      <c r="C100" s="43" t="s">
        <v>0</v>
      </c>
      <c r="D100" s="46">
        <v>450</v>
      </c>
      <c r="E100" s="46"/>
      <c r="F100" s="61">
        <f t="shared" si="3"/>
        <v>0</v>
      </c>
    </row>
    <row r="101" spans="1:6" s="1" customFormat="1">
      <c r="A101" s="62">
        <v>13</v>
      </c>
      <c r="B101" s="27" t="s">
        <v>62</v>
      </c>
      <c r="C101" s="43" t="s">
        <v>14</v>
      </c>
      <c r="D101" s="46">
        <v>936</v>
      </c>
      <c r="E101" s="46"/>
      <c r="F101" s="61">
        <f t="shared" si="3"/>
        <v>0</v>
      </c>
    </row>
    <row r="102" spans="1:6" ht="13.5" thickBot="1">
      <c r="A102" s="62">
        <v>14</v>
      </c>
      <c r="B102" s="64" t="s">
        <v>32</v>
      </c>
      <c r="C102" s="65" t="s">
        <v>0</v>
      </c>
      <c r="D102" s="66">
        <v>250</v>
      </c>
      <c r="E102" s="66"/>
      <c r="F102" s="67">
        <f>D102*E102</f>
        <v>0</v>
      </c>
    </row>
    <row r="103" spans="1:6" s="1" customFormat="1" ht="13.5" thickBot="1">
      <c r="A103" s="9"/>
      <c r="B103" s="10"/>
      <c r="C103" s="11"/>
      <c r="D103" s="107" t="s">
        <v>132</v>
      </c>
      <c r="E103" s="108"/>
      <c r="F103" s="22">
        <f>SUM(F89:F102)</f>
        <v>0</v>
      </c>
    </row>
    <row r="104" spans="1:6" s="1" customFormat="1" ht="17.25" customHeight="1">
      <c r="A104" s="47"/>
      <c r="B104" s="41" t="s">
        <v>65</v>
      </c>
      <c r="C104" s="42"/>
      <c r="D104" s="23"/>
      <c r="E104" s="24"/>
      <c r="F104" s="20"/>
    </row>
    <row r="105" spans="1:6">
      <c r="A105" s="83">
        <v>1</v>
      </c>
      <c r="B105" s="50" t="s">
        <v>100</v>
      </c>
      <c r="C105" s="51" t="s">
        <v>14</v>
      </c>
      <c r="D105" s="52">
        <v>520</v>
      </c>
      <c r="E105" s="53"/>
      <c r="F105" s="61">
        <f>D105*E105</f>
        <v>0</v>
      </c>
    </row>
    <row r="106" spans="1:6" s="1" customFormat="1">
      <c r="A106" s="62">
        <v>2</v>
      </c>
      <c r="B106" s="27" t="s">
        <v>35</v>
      </c>
      <c r="C106" s="43" t="s">
        <v>14</v>
      </c>
      <c r="D106" s="77">
        <v>800</v>
      </c>
      <c r="E106" s="46"/>
      <c r="F106" s="61">
        <f>D106*E106</f>
        <v>0</v>
      </c>
    </row>
    <row r="107" spans="1:6" s="1" customFormat="1">
      <c r="A107" s="83">
        <v>3</v>
      </c>
      <c r="B107" s="27" t="s">
        <v>36</v>
      </c>
      <c r="C107" s="43" t="s">
        <v>0</v>
      </c>
      <c r="D107" s="77">
        <v>10</v>
      </c>
      <c r="E107" s="46"/>
      <c r="F107" s="61">
        <f t="shared" ref="F107:F118" si="4">D107*E107</f>
        <v>0</v>
      </c>
    </row>
    <row r="108" spans="1:6" s="1" customFormat="1">
      <c r="A108" s="62">
        <v>4</v>
      </c>
      <c r="B108" s="16" t="s">
        <v>44</v>
      </c>
      <c r="C108" s="43" t="s">
        <v>0</v>
      </c>
      <c r="D108" s="77">
        <v>78.25</v>
      </c>
      <c r="E108" s="46"/>
      <c r="F108" s="61">
        <f t="shared" si="4"/>
        <v>0</v>
      </c>
    </row>
    <row r="109" spans="1:6" s="1" customFormat="1">
      <c r="A109" s="83">
        <v>5</v>
      </c>
      <c r="B109" s="27" t="s">
        <v>37</v>
      </c>
      <c r="C109" s="43" t="s">
        <v>0</v>
      </c>
      <c r="D109" s="77">
        <v>1080</v>
      </c>
      <c r="E109" s="46"/>
      <c r="F109" s="61">
        <f t="shared" si="4"/>
        <v>0</v>
      </c>
    </row>
    <row r="110" spans="1:6" s="1" customFormat="1">
      <c r="A110" s="62">
        <v>6</v>
      </c>
      <c r="B110" s="27" t="s">
        <v>43</v>
      </c>
      <c r="C110" s="43" t="s">
        <v>0</v>
      </c>
      <c r="D110" s="77">
        <v>100</v>
      </c>
      <c r="E110" s="46"/>
      <c r="F110" s="61">
        <f t="shared" si="4"/>
        <v>0</v>
      </c>
    </row>
    <row r="111" spans="1:6" s="1" customFormat="1">
      <c r="A111" s="83">
        <v>7</v>
      </c>
      <c r="B111" s="27" t="s">
        <v>99</v>
      </c>
      <c r="C111" s="43" t="s">
        <v>0</v>
      </c>
      <c r="D111" s="77">
        <v>185</v>
      </c>
      <c r="E111" s="46"/>
      <c r="F111" s="61">
        <f t="shared" si="4"/>
        <v>0</v>
      </c>
    </row>
    <row r="112" spans="1:6" s="1" customFormat="1">
      <c r="A112" s="62">
        <v>8</v>
      </c>
      <c r="B112" s="50" t="s">
        <v>69</v>
      </c>
      <c r="C112" s="51" t="s">
        <v>14</v>
      </c>
      <c r="D112" s="52">
        <v>700</v>
      </c>
      <c r="E112" s="53"/>
      <c r="F112" s="61">
        <f t="shared" si="4"/>
        <v>0</v>
      </c>
    </row>
    <row r="113" spans="1:14" s="1" customFormat="1">
      <c r="A113" s="83">
        <v>9</v>
      </c>
      <c r="B113" s="50" t="s">
        <v>70</v>
      </c>
      <c r="C113" s="51" t="s">
        <v>14</v>
      </c>
      <c r="D113" s="52">
        <v>200</v>
      </c>
      <c r="E113" s="53"/>
      <c r="F113" s="61">
        <f t="shared" si="4"/>
        <v>0</v>
      </c>
    </row>
    <row r="114" spans="1:14" s="1" customFormat="1">
      <c r="A114" s="62">
        <v>10</v>
      </c>
      <c r="B114" s="50" t="s">
        <v>58</v>
      </c>
      <c r="C114" s="51" t="s">
        <v>29</v>
      </c>
      <c r="D114" s="52">
        <v>20</v>
      </c>
      <c r="E114" s="53"/>
      <c r="F114" s="61">
        <f t="shared" si="4"/>
        <v>0</v>
      </c>
    </row>
    <row r="115" spans="1:14" s="1" customFormat="1">
      <c r="A115" s="83">
        <v>11</v>
      </c>
      <c r="B115" s="50" t="s">
        <v>60</v>
      </c>
      <c r="C115" s="51" t="s">
        <v>29</v>
      </c>
      <c r="D115" s="52">
        <v>20</v>
      </c>
      <c r="E115" s="53"/>
      <c r="F115" s="61">
        <f t="shared" si="4"/>
        <v>0</v>
      </c>
    </row>
    <row r="116" spans="1:14" s="1" customFormat="1">
      <c r="A116" s="62">
        <v>12</v>
      </c>
      <c r="B116" s="69" t="s">
        <v>67</v>
      </c>
      <c r="C116" s="51" t="s">
        <v>29</v>
      </c>
      <c r="D116" s="52">
        <v>20</v>
      </c>
      <c r="E116" s="53"/>
      <c r="F116" s="63">
        <f t="shared" si="4"/>
        <v>0</v>
      </c>
    </row>
    <row r="117" spans="1:14" s="1" customFormat="1">
      <c r="A117" s="83">
        <v>13</v>
      </c>
      <c r="B117" s="27" t="s">
        <v>41</v>
      </c>
      <c r="C117" s="43" t="s">
        <v>0</v>
      </c>
      <c r="D117" s="46">
        <v>450</v>
      </c>
      <c r="E117" s="46"/>
      <c r="F117" s="61">
        <f t="shared" si="4"/>
        <v>0</v>
      </c>
    </row>
    <row r="118" spans="1:14" s="1" customFormat="1">
      <c r="A118" s="62">
        <v>14</v>
      </c>
      <c r="B118" s="27" t="s">
        <v>62</v>
      </c>
      <c r="C118" s="43" t="s">
        <v>14</v>
      </c>
      <c r="D118" s="46">
        <v>900</v>
      </c>
      <c r="E118" s="46"/>
      <c r="F118" s="61">
        <f t="shared" si="4"/>
        <v>0</v>
      </c>
    </row>
    <row r="119" spans="1:14" ht="13.5" thickBot="1">
      <c r="A119" s="83">
        <v>15</v>
      </c>
      <c r="B119" s="64" t="s">
        <v>32</v>
      </c>
      <c r="C119" s="65" t="s">
        <v>0</v>
      </c>
      <c r="D119" s="66">
        <v>250</v>
      </c>
      <c r="E119" s="66"/>
      <c r="F119" s="67">
        <f>D119*E119</f>
        <v>0</v>
      </c>
    </row>
    <row r="120" spans="1:14" s="1" customFormat="1" ht="13.5" thickBot="1">
      <c r="A120" s="9"/>
      <c r="B120" s="10"/>
      <c r="C120" s="11"/>
      <c r="D120" s="107" t="s">
        <v>133</v>
      </c>
      <c r="E120" s="108"/>
      <c r="F120" s="22">
        <f>SUM(F105:F119)</f>
        <v>0</v>
      </c>
    </row>
    <row r="121" spans="1:14" s="5" customFormat="1">
      <c r="A121" s="6"/>
      <c r="B121" s="58" t="s">
        <v>78</v>
      </c>
      <c r="C121" s="7"/>
      <c r="D121" s="25"/>
      <c r="E121" s="24"/>
      <c r="F121" s="20"/>
      <c r="J121" s="1"/>
      <c r="K121" s="1"/>
      <c r="L121" s="1"/>
      <c r="M121" s="1"/>
      <c r="N121" s="1"/>
    </row>
    <row r="122" spans="1:14" s="5" customFormat="1">
      <c r="A122" s="38">
        <v>1</v>
      </c>
      <c r="B122" s="73" t="s">
        <v>73</v>
      </c>
      <c r="C122" s="71" t="s">
        <v>14</v>
      </c>
      <c r="D122" s="72">
        <v>650</v>
      </c>
      <c r="E122" s="21"/>
      <c r="F122" s="61">
        <f t="shared" ref="F122:F138" si="5">D122*E122</f>
        <v>0</v>
      </c>
      <c r="J122" s="1"/>
      <c r="K122" s="1"/>
      <c r="L122" s="1"/>
      <c r="M122" s="1"/>
      <c r="N122" s="1"/>
    </row>
    <row r="123" spans="1:14" s="5" customFormat="1">
      <c r="A123" s="38">
        <v>2</v>
      </c>
      <c r="B123" s="75" t="s">
        <v>72</v>
      </c>
      <c r="C123" s="74" t="s">
        <v>14</v>
      </c>
      <c r="D123" s="72">
        <v>650</v>
      </c>
      <c r="E123" s="21"/>
      <c r="F123" s="61">
        <f t="shared" si="5"/>
        <v>0</v>
      </c>
      <c r="J123" s="1"/>
      <c r="K123" s="1"/>
      <c r="L123" s="1"/>
      <c r="M123" s="1"/>
      <c r="N123" s="1"/>
    </row>
    <row r="124" spans="1:14" s="5" customFormat="1">
      <c r="A124" s="38">
        <v>3</v>
      </c>
      <c r="B124" s="75" t="s">
        <v>76</v>
      </c>
      <c r="C124" s="74" t="s">
        <v>14</v>
      </c>
      <c r="D124" s="72">
        <v>650</v>
      </c>
      <c r="E124" s="21"/>
      <c r="F124" s="61">
        <f t="shared" si="5"/>
        <v>0</v>
      </c>
      <c r="J124" s="1"/>
      <c r="K124" s="1"/>
      <c r="L124" s="1"/>
      <c r="M124" s="1"/>
      <c r="N124" s="1"/>
    </row>
    <row r="125" spans="1:14" s="5" customFormat="1">
      <c r="A125" s="38">
        <v>4</v>
      </c>
      <c r="B125" s="73" t="s">
        <v>105</v>
      </c>
      <c r="C125" s="74" t="s">
        <v>0</v>
      </c>
      <c r="D125" s="72">
        <v>234</v>
      </c>
      <c r="E125" s="21"/>
      <c r="F125" s="61">
        <f t="shared" si="5"/>
        <v>0</v>
      </c>
      <c r="J125" s="1"/>
      <c r="K125" s="1"/>
      <c r="L125" s="1"/>
      <c r="M125" s="1"/>
      <c r="N125" s="1"/>
    </row>
    <row r="126" spans="1:14" s="5" customFormat="1">
      <c r="A126" s="38">
        <v>5</v>
      </c>
      <c r="B126" s="73" t="s">
        <v>91</v>
      </c>
      <c r="C126" s="74" t="s">
        <v>75</v>
      </c>
      <c r="D126" s="72">
        <v>500</v>
      </c>
      <c r="E126" s="21"/>
      <c r="F126" s="61">
        <f t="shared" si="5"/>
        <v>0</v>
      </c>
      <c r="J126" s="1"/>
      <c r="K126" s="1"/>
      <c r="L126" s="1"/>
      <c r="M126" s="1"/>
      <c r="N126" s="1"/>
    </row>
    <row r="127" spans="1:14" s="5" customFormat="1">
      <c r="A127" s="38">
        <v>6</v>
      </c>
      <c r="B127" s="75" t="s">
        <v>77</v>
      </c>
      <c r="C127" s="74" t="s">
        <v>29</v>
      </c>
      <c r="D127" s="72">
        <v>24</v>
      </c>
      <c r="E127" s="33"/>
      <c r="F127" s="61">
        <f t="shared" si="5"/>
        <v>0</v>
      </c>
      <c r="J127" s="1"/>
      <c r="K127" s="1"/>
      <c r="L127" s="1"/>
      <c r="M127" s="1"/>
      <c r="N127" s="1"/>
    </row>
    <row r="128" spans="1:14" s="5" customFormat="1" ht="13.5">
      <c r="A128" s="38">
        <v>7</v>
      </c>
      <c r="B128" s="68" t="s">
        <v>111</v>
      </c>
      <c r="C128" s="44" t="s">
        <v>29</v>
      </c>
      <c r="D128" s="34">
        <v>1</v>
      </c>
      <c r="E128" s="33"/>
      <c r="F128" s="61">
        <f t="shared" si="5"/>
        <v>0</v>
      </c>
      <c r="J128" s="1"/>
      <c r="K128" s="1"/>
      <c r="L128" s="1"/>
      <c r="M128" s="1"/>
      <c r="N128" s="1"/>
    </row>
    <row r="129" spans="1:14" s="5" customFormat="1" ht="13.5">
      <c r="A129" s="38">
        <v>8</v>
      </c>
      <c r="B129" s="68" t="s">
        <v>103</v>
      </c>
      <c r="C129" s="44" t="s">
        <v>29</v>
      </c>
      <c r="D129" s="34">
        <v>13</v>
      </c>
      <c r="E129" s="33"/>
      <c r="F129" s="61">
        <f t="shared" si="5"/>
        <v>0</v>
      </c>
      <c r="J129" s="1"/>
      <c r="K129" s="1"/>
      <c r="L129" s="1"/>
      <c r="M129" s="1"/>
      <c r="N129" s="1"/>
    </row>
    <row r="130" spans="1:14" s="5" customFormat="1" ht="13.5">
      <c r="A130" s="38">
        <v>9</v>
      </c>
      <c r="B130" s="68" t="s">
        <v>108</v>
      </c>
      <c r="C130" s="45" t="s">
        <v>14</v>
      </c>
      <c r="D130" s="34">
        <v>450</v>
      </c>
      <c r="E130" s="33"/>
      <c r="F130" s="61">
        <f t="shared" si="5"/>
        <v>0</v>
      </c>
      <c r="J130" s="1"/>
      <c r="K130" s="1"/>
      <c r="L130" s="1"/>
      <c r="M130" s="1"/>
      <c r="N130" s="1"/>
    </row>
    <row r="131" spans="1:14" s="5" customFormat="1" ht="13.5">
      <c r="A131" s="38">
        <v>10</v>
      </c>
      <c r="B131" s="68" t="s">
        <v>109</v>
      </c>
      <c r="C131" s="45" t="s">
        <v>14</v>
      </c>
      <c r="D131" s="34">
        <v>100</v>
      </c>
      <c r="E131" s="33"/>
      <c r="F131" s="61">
        <f t="shared" si="5"/>
        <v>0</v>
      </c>
      <c r="J131" s="1"/>
      <c r="K131" s="1"/>
      <c r="L131" s="1"/>
      <c r="M131" s="1"/>
      <c r="N131" s="1"/>
    </row>
    <row r="132" spans="1:14" s="5" customFormat="1" ht="13.5">
      <c r="A132" s="38">
        <v>11</v>
      </c>
      <c r="B132" s="68" t="s">
        <v>110</v>
      </c>
      <c r="C132" s="45" t="s">
        <v>14</v>
      </c>
      <c r="D132" s="34">
        <v>52</v>
      </c>
      <c r="E132" s="33"/>
      <c r="F132" s="61">
        <f>D132*E132</f>
        <v>0</v>
      </c>
      <c r="J132" s="1"/>
      <c r="K132" s="1"/>
      <c r="L132" s="1"/>
      <c r="M132" s="1"/>
      <c r="N132" s="1"/>
    </row>
    <row r="133" spans="1:14" s="5" customFormat="1" ht="13.5">
      <c r="A133" s="38">
        <v>12</v>
      </c>
      <c r="B133" s="68" t="s">
        <v>112</v>
      </c>
      <c r="C133" s="45" t="s">
        <v>14</v>
      </c>
      <c r="D133" s="34">
        <f>D130</f>
        <v>450</v>
      </c>
      <c r="E133" s="33"/>
      <c r="F133" s="61">
        <f>D133*E133</f>
        <v>0</v>
      </c>
      <c r="J133" s="1"/>
      <c r="K133" s="1"/>
      <c r="L133" s="1"/>
      <c r="M133" s="1"/>
      <c r="N133" s="1"/>
    </row>
    <row r="134" spans="1:14" s="5" customFormat="1" ht="13.5">
      <c r="A134" s="38">
        <v>13</v>
      </c>
      <c r="B134" s="68" t="s">
        <v>113</v>
      </c>
      <c r="C134" s="45" t="s">
        <v>14</v>
      </c>
      <c r="D134" s="34">
        <f>D131</f>
        <v>100</v>
      </c>
      <c r="E134" s="33"/>
      <c r="F134" s="61">
        <f>D134*E134</f>
        <v>0</v>
      </c>
      <c r="J134" s="1"/>
      <c r="K134" s="1"/>
      <c r="L134" s="1"/>
      <c r="M134" s="1"/>
      <c r="N134" s="1"/>
    </row>
    <row r="135" spans="1:14" s="5" customFormat="1" ht="13.5">
      <c r="A135" s="38">
        <v>14</v>
      </c>
      <c r="B135" s="68" t="s">
        <v>114</v>
      </c>
      <c r="C135" s="45" t="s">
        <v>14</v>
      </c>
      <c r="D135" s="34">
        <f>D132</f>
        <v>52</v>
      </c>
      <c r="E135" s="33"/>
      <c r="F135" s="61">
        <f>D135*E135</f>
        <v>0</v>
      </c>
      <c r="J135" s="1"/>
      <c r="K135" s="1"/>
      <c r="L135" s="1"/>
      <c r="M135" s="1"/>
      <c r="N135" s="1"/>
    </row>
    <row r="136" spans="1:14" s="5" customFormat="1" ht="13.5">
      <c r="A136" s="38">
        <v>15</v>
      </c>
      <c r="B136" s="68" t="s">
        <v>115</v>
      </c>
      <c r="C136" s="44" t="s">
        <v>29</v>
      </c>
      <c r="D136" s="34">
        <v>15</v>
      </c>
      <c r="E136" s="33"/>
      <c r="F136" s="61">
        <f>D136*E136</f>
        <v>0</v>
      </c>
      <c r="J136" s="1"/>
      <c r="K136" s="1"/>
      <c r="L136" s="1"/>
      <c r="M136" s="1"/>
      <c r="N136" s="1"/>
    </row>
    <row r="137" spans="1:14" s="5" customFormat="1" ht="13.5">
      <c r="A137" s="38">
        <v>16</v>
      </c>
      <c r="B137" s="68" t="s">
        <v>116</v>
      </c>
      <c r="C137" s="44" t="s">
        <v>29</v>
      </c>
      <c r="D137" s="34">
        <v>10</v>
      </c>
      <c r="E137" s="33"/>
      <c r="F137" s="61">
        <f t="shared" si="5"/>
        <v>0</v>
      </c>
      <c r="J137" s="1"/>
      <c r="K137" s="1"/>
      <c r="L137" s="1"/>
      <c r="M137" s="1"/>
      <c r="N137" s="1"/>
    </row>
    <row r="138" spans="1:14" s="5" customFormat="1" ht="13.5">
      <c r="A138" s="38">
        <v>17</v>
      </c>
      <c r="B138" s="68" t="s">
        <v>117</v>
      </c>
      <c r="C138" s="44" t="s">
        <v>29</v>
      </c>
      <c r="D138" s="34">
        <v>8</v>
      </c>
      <c r="E138" s="33"/>
      <c r="F138" s="61">
        <f t="shared" si="5"/>
        <v>0</v>
      </c>
      <c r="J138" s="1"/>
      <c r="K138" s="1"/>
      <c r="L138" s="1"/>
      <c r="M138" s="1"/>
      <c r="N138" s="1"/>
    </row>
    <row r="139" spans="1:14" ht="13.5" thickBot="1">
      <c r="A139" s="38">
        <v>18</v>
      </c>
      <c r="B139" s="64" t="s">
        <v>32</v>
      </c>
      <c r="C139" s="65" t="s">
        <v>0</v>
      </c>
      <c r="D139" s="66">
        <v>100</v>
      </c>
      <c r="E139" s="66"/>
      <c r="F139" s="67">
        <f>D139*E139</f>
        <v>0</v>
      </c>
    </row>
    <row r="140" spans="1:14" s="5" customFormat="1" ht="13.5" thickBot="1">
      <c r="A140" s="9"/>
      <c r="B140" s="10"/>
      <c r="C140" s="11"/>
      <c r="D140" s="107" t="s">
        <v>134</v>
      </c>
      <c r="E140" s="108"/>
      <c r="F140" s="22">
        <f>SUM(F122:F139)</f>
        <v>0</v>
      </c>
    </row>
    <row r="141" spans="1:14" s="5" customFormat="1">
      <c r="A141" s="6"/>
      <c r="B141" s="58" t="s">
        <v>79</v>
      </c>
      <c r="C141" s="7"/>
      <c r="D141" s="25"/>
      <c r="E141" s="24"/>
      <c r="F141" s="20"/>
      <c r="J141" s="1"/>
      <c r="K141" s="1"/>
      <c r="L141" s="1"/>
      <c r="M141" s="1"/>
      <c r="N141" s="1"/>
    </row>
    <row r="142" spans="1:14" s="5" customFormat="1">
      <c r="A142" s="38">
        <v>1</v>
      </c>
      <c r="B142" s="73" t="s">
        <v>73</v>
      </c>
      <c r="C142" s="71" t="s">
        <v>14</v>
      </c>
      <c r="D142" s="72">
        <v>400</v>
      </c>
      <c r="E142" s="21"/>
      <c r="F142" s="61">
        <f t="shared" ref="F142:F160" si="6">D142*E142</f>
        <v>0</v>
      </c>
      <c r="J142" s="1"/>
      <c r="K142" s="1"/>
      <c r="L142" s="1"/>
      <c r="M142" s="1"/>
      <c r="N142" s="1"/>
    </row>
    <row r="143" spans="1:14" s="5" customFormat="1">
      <c r="A143" s="38">
        <v>2</v>
      </c>
      <c r="B143" s="75" t="s">
        <v>81</v>
      </c>
      <c r="C143" s="74" t="s">
        <v>14</v>
      </c>
      <c r="D143" s="72">
        <v>400</v>
      </c>
      <c r="E143" s="21"/>
      <c r="F143" s="61">
        <f t="shared" si="6"/>
        <v>0</v>
      </c>
      <c r="J143" s="1"/>
      <c r="K143" s="1"/>
      <c r="L143" s="1"/>
      <c r="M143" s="1"/>
      <c r="N143" s="1"/>
    </row>
    <row r="144" spans="1:14" s="5" customFormat="1">
      <c r="A144" s="38">
        <v>3</v>
      </c>
      <c r="B144" s="75" t="s">
        <v>80</v>
      </c>
      <c r="C144" s="74" t="s">
        <v>14</v>
      </c>
      <c r="D144" s="72">
        <v>400</v>
      </c>
      <c r="E144" s="21"/>
      <c r="F144" s="61">
        <f t="shared" si="6"/>
        <v>0</v>
      </c>
      <c r="J144" s="1"/>
      <c r="K144" s="1"/>
      <c r="L144" s="1"/>
      <c r="M144" s="1"/>
      <c r="N144" s="1"/>
    </row>
    <row r="145" spans="1:14" s="5" customFormat="1">
      <c r="A145" s="38">
        <v>4</v>
      </c>
      <c r="B145" s="73" t="s">
        <v>74</v>
      </c>
      <c r="C145" s="74" t="s">
        <v>0</v>
      </c>
      <c r="D145" s="72">
        <v>48</v>
      </c>
      <c r="E145" s="21"/>
      <c r="F145" s="61">
        <f t="shared" si="6"/>
        <v>0</v>
      </c>
      <c r="J145" s="1"/>
      <c r="K145" s="1"/>
      <c r="L145" s="1"/>
      <c r="M145" s="1"/>
      <c r="N145" s="1"/>
    </row>
    <row r="146" spans="1:14" s="5" customFormat="1">
      <c r="A146" s="38">
        <v>5</v>
      </c>
      <c r="B146" s="73" t="s">
        <v>91</v>
      </c>
      <c r="C146" s="74" t="s">
        <v>75</v>
      </c>
      <c r="D146" s="72">
        <v>189</v>
      </c>
      <c r="E146" s="21"/>
      <c r="F146" s="61">
        <f t="shared" si="6"/>
        <v>0</v>
      </c>
      <c r="J146" s="1"/>
      <c r="K146" s="1"/>
      <c r="L146" s="1"/>
      <c r="M146" s="1"/>
      <c r="N146" s="1"/>
    </row>
    <row r="147" spans="1:14" s="5" customFormat="1">
      <c r="A147" s="38">
        <v>6</v>
      </c>
      <c r="B147" s="75" t="s">
        <v>82</v>
      </c>
      <c r="C147" s="74" t="s">
        <v>29</v>
      </c>
      <c r="D147" s="72">
        <v>20</v>
      </c>
      <c r="E147" s="33"/>
      <c r="F147" s="61">
        <f t="shared" si="6"/>
        <v>0</v>
      </c>
      <c r="J147" s="1"/>
      <c r="K147" s="1"/>
      <c r="L147" s="1"/>
      <c r="M147" s="1"/>
      <c r="N147" s="1"/>
    </row>
    <row r="148" spans="1:14" s="5" customFormat="1" ht="13.5">
      <c r="A148" s="38">
        <v>7</v>
      </c>
      <c r="B148" s="68" t="s">
        <v>103</v>
      </c>
      <c r="C148" s="44" t="s">
        <v>29</v>
      </c>
      <c r="D148" s="34">
        <v>25</v>
      </c>
      <c r="E148" s="33"/>
      <c r="F148" s="61">
        <f t="shared" si="6"/>
        <v>0</v>
      </c>
      <c r="J148" s="1"/>
      <c r="K148" s="1"/>
      <c r="L148" s="1"/>
      <c r="M148" s="1"/>
      <c r="N148" s="1"/>
    </row>
    <row r="149" spans="1:14" s="5" customFormat="1" ht="13.5">
      <c r="A149" s="38">
        <v>9</v>
      </c>
      <c r="B149" s="31" t="s">
        <v>30</v>
      </c>
      <c r="C149" s="45" t="s">
        <v>14</v>
      </c>
      <c r="D149" s="34">
        <v>400</v>
      </c>
      <c r="E149" s="33"/>
      <c r="F149" s="61">
        <f t="shared" si="6"/>
        <v>0</v>
      </c>
      <c r="J149" s="1"/>
      <c r="K149" s="1"/>
      <c r="L149" s="1"/>
      <c r="M149" s="1"/>
      <c r="N149" s="1"/>
    </row>
    <row r="150" spans="1:14" s="5" customFormat="1" ht="13.5">
      <c r="A150" s="38">
        <v>10</v>
      </c>
      <c r="B150" s="68" t="s">
        <v>118</v>
      </c>
      <c r="C150" s="45" t="s">
        <v>14</v>
      </c>
      <c r="D150" s="34">
        <v>400</v>
      </c>
      <c r="E150" s="33"/>
      <c r="F150" s="61">
        <f t="shared" si="6"/>
        <v>0</v>
      </c>
      <c r="J150" s="1"/>
      <c r="K150" s="1"/>
      <c r="L150" s="1"/>
      <c r="M150" s="1"/>
      <c r="N150" s="1"/>
    </row>
    <row r="151" spans="1:14" s="5" customFormat="1" ht="13.5">
      <c r="A151" s="38">
        <v>11</v>
      </c>
      <c r="B151" s="68" t="s">
        <v>119</v>
      </c>
      <c r="C151" s="45" t="s">
        <v>14</v>
      </c>
      <c r="D151" s="34">
        <v>400</v>
      </c>
      <c r="E151" s="33"/>
      <c r="F151" s="61">
        <f t="shared" si="6"/>
        <v>0</v>
      </c>
      <c r="J151" s="1"/>
      <c r="K151" s="1"/>
      <c r="L151" s="1"/>
      <c r="M151" s="1"/>
      <c r="N151" s="1"/>
    </row>
    <row r="152" spans="1:14" s="5" customFormat="1" ht="13.5">
      <c r="A152" s="38">
        <v>12</v>
      </c>
      <c r="B152" s="68" t="s">
        <v>120</v>
      </c>
      <c r="C152" s="45" t="s">
        <v>14</v>
      </c>
      <c r="D152" s="34">
        <f>D149</f>
        <v>400</v>
      </c>
      <c r="E152" s="33"/>
      <c r="F152" s="61">
        <f t="shared" si="6"/>
        <v>0</v>
      </c>
      <c r="J152" s="1"/>
      <c r="K152" s="1"/>
      <c r="L152" s="1"/>
      <c r="M152" s="1"/>
      <c r="N152" s="1"/>
    </row>
    <row r="153" spans="1:14" s="5" customFormat="1" ht="13.5">
      <c r="A153" s="38">
        <v>13</v>
      </c>
      <c r="B153" s="68" t="s">
        <v>121</v>
      </c>
      <c r="C153" s="45" t="s">
        <v>14</v>
      </c>
      <c r="D153" s="34">
        <f>D150</f>
        <v>400</v>
      </c>
      <c r="E153" s="33"/>
      <c r="F153" s="61">
        <f t="shared" si="6"/>
        <v>0</v>
      </c>
      <c r="J153" s="1"/>
      <c r="K153" s="1"/>
      <c r="L153" s="1"/>
      <c r="M153" s="1"/>
      <c r="N153" s="1"/>
    </row>
    <row r="154" spans="1:14" s="5" customFormat="1" ht="13.5">
      <c r="A154" s="38">
        <v>14</v>
      </c>
      <c r="B154" s="68" t="s">
        <v>122</v>
      </c>
      <c r="C154" s="45" t="s">
        <v>14</v>
      </c>
      <c r="D154" s="34">
        <f>D151</f>
        <v>400</v>
      </c>
      <c r="E154" s="33"/>
      <c r="F154" s="61">
        <f t="shared" si="6"/>
        <v>0</v>
      </c>
      <c r="J154" s="1"/>
      <c r="K154" s="1"/>
      <c r="L154" s="1"/>
      <c r="M154" s="1"/>
      <c r="N154" s="1"/>
    </row>
    <row r="155" spans="1:14" s="5" customFormat="1" ht="13.5">
      <c r="A155" s="38">
        <v>15</v>
      </c>
      <c r="B155" s="68" t="s">
        <v>123</v>
      </c>
      <c r="C155" s="44" t="s">
        <v>29</v>
      </c>
      <c r="D155" s="34">
        <v>25</v>
      </c>
      <c r="E155" s="33"/>
      <c r="F155" s="61">
        <f t="shared" si="6"/>
        <v>0</v>
      </c>
      <c r="J155" s="1"/>
      <c r="K155" s="1"/>
      <c r="L155" s="1"/>
      <c r="M155" s="1"/>
      <c r="N155" s="1"/>
    </row>
    <row r="156" spans="1:14" s="5" customFormat="1" ht="13.5">
      <c r="A156" s="38">
        <v>16</v>
      </c>
      <c r="B156" s="68" t="s">
        <v>124</v>
      </c>
      <c r="C156" s="44" t="s">
        <v>29</v>
      </c>
      <c r="D156" s="34">
        <v>25</v>
      </c>
      <c r="E156" s="33"/>
      <c r="F156" s="61">
        <f t="shared" si="6"/>
        <v>0</v>
      </c>
      <c r="J156" s="1"/>
      <c r="K156" s="1"/>
      <c r="L156" s="1"/>
      <c r="M156" s="1"/>
      <c r="N156" s="1"/>
    </row>
    <row r="157" spans="1:14" s="5" customFormat="1" ht="13.5">
      <c r="A157" s="38">
        <v>17</v>
      </c>
      <c r="B157" s="68" t="s">
        <v>125</v>
      </c>
      <c r="C157" s="44" t="s">
        <v>29</v>
      </c>
      <c r="D157" s="34">
        <v>25</v>
      </c>
      <c r="E157" s="33"/>
      <c r="F157" s="61">
        <f t="shared" si="6"/>
        <v>0</v>
      </c>
      <c r="J157" s="1"/>
      <c r="K157" s="1"/>
      <c r="L157" s="1"/>
      <c r="M157" s="1"/>
      <c r="N157" s="1"/>
    </row>
    <row r="158" spans="1:14" s="5" customFormat="1" ht="13.5">
      <c r="A158" s="38">
        <v>9</v>
      </c>
      <c r="B158" s="101" t="s">
        <v>126</v>
      </c>
      <c r="C158" s="87" t="s">
        <v>29</v>
      </c>
      <c r="D158" s="88">
        <v>25</v>
      </c>
      <c r="E158" s="89"/>
      <c r="F158" s="81">
        <f t="shared" si="6"/>
        <v>0</v>
      </c>
      <c r="J158" s="1"/>
      <c r="K158" s="1"/>
      <c r="L158" s="1"/>
      <c r="M158" s="1"/>
      <c r="N158" s="1"/>
    </row>
    <row r="159" spans="1:14" s="5" customFormat="1" ht="13.5">
      <c r="A159" s="38">
        <v>10</v>
      </c>
      <c r="B159" s="31" t="s">
        <v>127</v>
      </c>
      <c r="C159" s="45" t="s">
        <v>29</v>
      </c>
      <c r="D159" s="34">
        <v>25</v>
      </c>
      <c r="E159" s="33"/>
      <c r="F159" s="61">
        <f t="shared" si="6"/>
        <v>0</v>
      </c>
      <c r="J159" s="1"/>
      <c r="K159" s="1"/>
      <c r="L159" s="1"/>
      <c r="M159" s="1"/>
      <c r="N159" s="1"/>
    </row>
    <row r="160" spans="1:14" s="5" customFormat="1" ht="13.5">
      <c r="A160" s="38">
        <v>11</v>
      </c>
      <c r="B160" s="31" t="s">
        <v>128</v>
      </c>
      <c r="C160" s="45" t="s">
        <v>29</v>
      </c>
      <c r="D160" s="34">
        <v>50</v>
      </c>
      <c r="E160" s="33"/>
      <c r="F160" s="61">
        <f t="shared" si="6"/>
        <v>0</v>
      </c>
      <c r="J160" s="1"/>
      <c r="K160" s="1"/>
      <c r="L160" s="1"/>
      <c r="M160" s="1"/>
      <c r="N160" s="1"/>
    </row>
    <row r="161" spans="1:14" ht="13.5" thickBot="1">
      <c r="A161" s="38">
        <v>15</v>
      </c>
      <c r="B161" s="64" t="s">
        <v>32</v>
      </c>
      <c r="C161" s="65" t="s">
        <v>0</v>
      </c>
      <c r="D161" s="66">
        <v>50</v>
      </c>
      <c r="E161" s="66"/>
      <c r="F161" s="67">
        <f>D161*E161</f>
        <v>0</v>
      </c>
    </row>
    <row r="162" spans="1:14" s="5" customFormat="1" ht="13.5" thickBot="1">
      <c r="A162" s="9"/>
      <c r="B162" s="10"/>
      <c r="C162" s="11"/>
      <c r="D162" s="107" t="s">
        <v>135</v>
      </c>
      <c r="E162" s="108"/>
      <c r="F162" s="22">
        <f>SUM(F142:F161)</f>
        <v>0</v>
      </c>
    </row>
    <row r="163" spans="1:14" s="5" customFormat="1">
      <c r="A163" s="6"/>
      <c r="B163" s="58" t="s">
        <v>143</v>
      </c>
      <c r="C163" s="7"/>
      <c r="D163" s="25"/>
      <c r="E163" s="24"/>
      <c r="F163" s="20"/>
      <c r="J163" s="1"/>
      <c r="K163" s="1"/>
      <c r="L163" s="1"/>
      <c r="M163" s="1"/>
      <c r="N163" s="1"/>
    </row>
    <row r="164" spans="1:14" s="5" customFormat="1" ht="25.5">
      <c r="A164" s="38">
        <v>1</v>
      </c>
      <c r="B164" s="16" t="s">
        <v>149</v>
      </c>
      <c r="C164" s="71" t="s">
        <v>1</v>
      </c>
      <c r="D164" s="95">
        <v>160</v>
      </c>
      <c r="E164" s="96"/>
      <c r="F164" s="79">
        <f t="shared" ref="F164:F170" si="7">D164*E164</f>
        <v>0</v>
      </c>
      <c r="J164" s="1"/>
      <c r="K164" s="1"/>
      <c r="L164" s="1"/>
      <c r="M164" s="1"/>
      <c r="N164" s="1"/>
    </row>
    <row r="165" spans="1:14" s="5" customFormat="1" ht="25.5">
      <c r="A165" s="38">
        <v>2</v>
      </c>
      <c r="B165" s="16" t="s">
        <v>150</v>
      </c>
      <c r="C165" s="71" t="s">
        <v>1</v>
      </c>
      <c r="D165" s="95">
        <v>160</v>
      </c>
      <c r="E165" s="96"/>
      <c r="F165" s="79">
        <f t="shared" si="7"/>
        <v>0</v>
      </c>
      <c r="J165" s="1"/>
      <c r="K165" s="1"/>
      <c r="L165" s="1"/>
      <c r="M165" s="1"/>
      <c r="N165" s="1"/>
    </row>
    <row r="166" spans="1:14" s="5" customFormat="1">
      <c r="A166" s="38">
        <v>3</v>
      </c>
      <c r="B166" s="16" t="s">
        <v>144</v>
      </c>
      <c r="C166" s="74" t="s">
        <v>0</v>
      </c>
      <c r="D166" s="95">
        <v>75</v>
      </c>
      <c r="E166" s="96"/>
      <c r="F166" s="79">
        <f t="shared" si="7"/>
        <v>0</v>
      </c>
      <c r="J166" s="1"/>
      <c r="K166" s="1"/>
      <c r="L166" s="1"/>
      <c r="M166" s="1"/>
      <c r="N166" s="1"/>
    </row>
    <row r="167" spans="1:14" s="5" customFormat="1">
      <c r="A167" s="38">
        <v>4</v>
      </c>
      <c r="B167" s="16" t="s">
        <v>145</v>
      </c>
      <c r="C167" s="74" t="s">
        <v>0</v>
      </c>
      <c r="D167" s="95">
        <v>75</v>
      </c>
      <c r="E167" s="96"/>
      <c r="F167" s="79">
        <f t="shared" si="7"/>
        <v>0</v>
      </c>
      <c r="J167" s="1"/>
      <c r="K167" s="1"/>
      <c r="L167" s="1"/>
      <c r="M167" s="1"/>
      <c r="N167" s="1"/>
    </row>
    <row r="168" spans="1:14" s="5" customFormat="1">
      <c r="A168" s="38">
        <v>5</v>
      </c>
      <c r="B168" s="16" t="s">
        <v>147</v>
      </c>
      <c r="C168" s="71" t="s">
        <v>1</v>
      </c>
      <c r="D168" s="95">
        <v>160</v>
      </c>
      <c r="E168" s="96"/>
      <c r="F168" s="79">
        <f t="shared" si="7"/>
        <v>0</v>
      </c>
      <c r="J168" s="1"/>
      <c r="K168" s="1"/>
      <c r="L168" s="1"/>
      <c r="M168" s="1"/>
      <c r="N168" s="1"/>
    </row>
    <row r="169" spans="1:14" s="5" customFormat="1">
      <c r="A169" s="38">
        <v>6</v>
      </c>
      <c r="B169" s="16" t="s">
        <v>148</v>
      </c>
      <c r="C169" s="71" t="s">
        <v>1</v>
      </c>
      <c r="D169" s="95">
        <v>160</v>
      </c>
      <c r="E169" s="33"/>
      <c r="F169" s="79">
        <f t="shared" si="7"/>
        <v>0</v>
      </c>
      <c r="J169" s="1"/>
      <c r="K169" s="1"/>
      <c r="L169" s="1"/>
      <c r="M169" s="1"/>
      <c r="N169" s="1"/>
    </row>
    <row r="170" spans="1:14" s="5" customFormat="1" ht="25.5">
      <c r="A170" s="38">
        <v>7</v>
      </c>
      <c r="B170" s="16" t="s">
        <v>146</v>
      </c>
      <c r="C170" s="45" t="s">
        <v>75</v>
      </c>
      <c r="D170" s="97">
        <v>11250</v>
      </c>
      <c r="E170" s="33"/>
      <c r="F170" s="79">
        <f t="shared" si="7"/>
        <v>0</v>
      </c>
      <c r="J170" s="1"/>
      <c r="K170" s="1"/>
      <c r="L170" s="1"/>
      <c r="M170" s="1"/>
      <c r="N170" s="1"/>
    </row>
    <row r="171" spans="1:14" ht="13.5" thickBot="1">
      <c r="A171" s="38">
        <v>8</v>
      </c>
      <c r="B171" s="16" t="s">
        <v>32</v>
      </c>
      <c r="C171" s="65" t="s">
        <v>0</v>
      </c>
      <c r="D171" s="98">
        <v>190</v>
      </c>
      <c r="E171" s="98"/>
      <c r="F171" s="99">
        <f>D171*E171</f>
        <v>0</v>
      </c>
    </row>
    <row r="172" spans="1:14" s="5" customFormat="1" ht="13.5" thickBot="1">
      <c r="A172" s="9"/>
      <c r="B172" s="10"/>
      <c r="C172" s="11"/>
      <c r="D172" s="107" t="s">
        <v>142</v>
      </c>
      <c r="E172" s="108"/>
      <c r="F172" s="22">
        <f>SUM(F164:F171)</f>
        <v>0</v>
      </c>
    </row>
    <row r="174" spans="1:14">
      <c r="D174" s="109" t="s">
        <v>10</v>
      </c>
      <c r="E174" s="109"/>
      <c r="F174" s="26">
        <f>F39+F62+F87+F103+F120+F140+F162+F172</f>
        <v>0</v>
      </c>
    </row>
    <row r="175" spans="1:14">
      <c r="D175" s="110" t="s">
        <v>66</v>
      </c>
      <c r="E175" s="110"/>
      <c r="F175" s="26">
        <f>F174*15%</f>
        <v>0</v>
      </c>
    </row>
    <row r="176" spans="1:14" ht="15.75" customHeight="1">
      <c r="C176" s="111" t="s">
        <v>11</v>
      </c>
      <c r="D176" s="111"/>
      <c r="E176" s="111"/>
      <c r="F176" s="26">
        <f>SUM(F174:F175)</f>
        <v>0</v>
      </c>
    </row>
  </sheetData>
  <mergeCells count="19">
    <mergeCell ref="C176:E176"/>
    <mergeCell ref="D140:E140"/>
    <mergeCell ref="A1:F1"/>
    <mergeCell ref="A3:F3"/>
    <mergeCell ref="A5:A6"/>
    <mergeCell ref="B5:B6"/>
    <mergeCell ref="C5:C6"/>
    <mergeCell ref="D5:D6"/>
    <mergeCell ref="E5:E6"/>
    <mergeCell ref="F5:F6"/>
    <mergeCell ref="D162:E162"/>
    <mergeCell ref="D172:E172"/>
    <mergeCell ref="D174:E174"/>
    <mergeCell ref="D175:E175"/>
    <mergeCell ref="D39:E39"/>
    <mergeCell ref="D62:E62"/>
    <mergeCell ref="D87:E87"/>
    <mergeCell ref="D103:E103"/>
    <mergeCell ref="D120:E120"/>
  </mergeCells>
  <pageMargins left="0.35433070866141736" right="0.35433070866141736" top="0.27" bottom="0.28999999999999998" header="0.19" footer="0.19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2018-01-15T07:34:27Z</cp:lastPrinted>
  <dcterms:created xsi:type="dcterms:W3CDTF">2007-07-15T19:05:22Z</dcterms:created>
  <dcterms:modified xsi:type="dcterms:W3CDTF">2018-05-18T08:25:31Z</dcterms:modified>
</cp:coreProperties>
</file>