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50" yWindow="90" windowWidth="11880" windowHeight="9615"/>
  </bookViews>
  <sheets>
    <sheet name="КС" sheetId="4" r:id="rId1"/>
  </sheets>
  <calcPr calcId="145621"/>
</workbook>
</file>

<file path=xl/calcChain.xml><?xml version="1.0" encoding="utf-8"?>
<calcChain xmlns="http://schemas.openxmlformats.org/spreadsheetml/2006/main">
  <c r="F56" i="4" l="1"/>
  <c r="F54" i="4"/>
  <c r="F53" i="4"/>
  <c r="F51" i="4"/>
  <c r="F50" i="4"/>
  <c r="F49" i="4"/>
  <c r="F48" i="4"/>
  <c r="F47" i="4"/>
  <c r="F46" i="4"/>
  <c r="F44" i="4"/>
  <c r="F43" i="4"/>
  <c r="F42" i="4"/>
  <c r="F41" i="4"/>
  <c r="F40" i="4"/>
  <c r="F38" i="4"/>
  <c r="F37" i="4"/>
  <c r="F36" i="4"/>
  <c r="F34" i="4"/>
  <c r="F33" i="4"/>
  <c r="F31" i="4"/>
  <c r="F29" i="4"/>
  <c r="F28" i="4"/>
  <c r="F27" i="4"/>
  <c r="F26" i="4"/>
  <c r="F25" i="4"/>
  <c r="F24" i="4"/>
  <c r="F23" i="4"/>
  <c r="F22" i="4"/>
  <c r="F21" i="4"/>
  <c r="F20" i="4"/>
  <c r="F19" i="4"/>
  <c r="F18" i="4"/>
  <c r="F17" i="4"/>
  <c r="F16" i="4"/>
  <c r="F15" i="4"/>
  <c r="F14" i="4"/>
  <c r="F13" i="4"/>
  <c r="F12" i="4"/>
  <c r="F11" i="4"/>
  <c r="F57" i="4" l="1"/>
  <c r="F58" i="4" s="1"/>
  <c r="F59" i="4" s="1"/>
</calcChain>
</file>

<file path=xl/sharedStrings.xml><?xml version="1.0" encoding="utf-8"?>
<sst xmlns="http://schemas.openxmlformats.org/spreadsheetml/2006/main" count="111" uniqueCount="74">
  <si>
    <t>№</t>
  </si>
  <si>
    <t>I</t>
  </si>
  <si>
    <r>
      <t>m</t>
    </r>
    <r>
      <rPr>
        <vertAlign val="superscript"/>
        <sz val="11"/>
        <rFont val="Arial"/>
        <family val="2"/>
        <charset val="204"/>
      </rPr>
      <t>3</t>
    </r>
  </si>
  <si>
    <r>
      <t>m</t>
    </r>
    <r>
      <rPr>
        <vertAlign val="superscript"/>
        <sz val="11"/>
        <rFont val="Arial"/>
        <family val="2"/>
        <charset val="204"/>
      </rPr>
      <t>2</t>
    </r>
  </si>
  <si>
    <t xml:space="preserve">КОЛИЧЕСТВЕНА СМЕТКА </t>
  </si>
  <si>
    <t>ОПИСАНИЕ  НА  ВИДОВЕТЕ РАБОТИ</t>
  </si>
  <si>
    <t>МЯРКА</t>
  </si>
  <si>
    <t>КОЛИЧЕСТВА</t>
  </si>
  <si>
    <t>ЕДИН. ЦЕНА</t>
  </si>
  <si>
    <t>СУМА</t>
  </si>
  <si>
    <t>Обект: „Ремонтно–възстановителни и укрепителни работи по Вълнолом Варна – II етап”</t>
  </si>
  <si>
    <t>Общо, лв. без ДДС</t>
  </si>
  <si>
    <t>бр.</t>
  </si>
  <si>
    <t>m</t>
  </si>
  <si>
    <t>Направа на нова гнайсова настилка на площадки и стъпала на пешеходна пасарелка между вълнолом и Морска гара</t>
  </si>
  <si>
    <r>
      <t>Доставка и полагане на геотекстил 800 g/m</t>
    </r>
    <r>
      <rPr>
        <vertAlign val="superscript"/>
        <sz val="11"/>
        <rFont val="Arial"/>
        <family val="2"/>
        <charset val="204"/>
      </rPr>
      <t>2</t>
    </r>
    <r>
      <rPr>
        <sz val="11"/>
        <rFont val="Arial"/>
        <family val="2"/>
        <charset val="204"/>
      </rPr>
      <t xml:space="preserve"> по морското дъно (полага се за основа на скалния насип), вкл. водолазни работи</t>
    </r>
  </si>
  <si>
    <t>Доставка и монтаж на стоманени стълбища от неръждаема стомана</t>
  </si>
  <si>
    <t>Укрепване на вълнолома (с бронировка) в участък от km 0+793 до km 0+330</t>
  </si>
  <si>
    <r>
      <t>Доставка и полагане на геотекстил 500 g/m</t>
    </r>
    <r>
      <rPr>
        <vertAlign val="superscript"/>
        <sz val="11"/>
        <rFont val="Arial"/>
        <family val="2"/>
        <charset val="204"/>
      </rPr>
      <t>2</t>
    </r>
    <r>
      <rPr>
        <sz val="11"/>
        <rFont val="Arial"/>
        <family val="2"/>
        <charset val="204"/>
      </rPr>
      <t xml:space="preserve"> в телени клетки за матраци</t>
    </r>
  </si>
  <si>
    <t>Над водно ниво</t>
  </si>
  <si>
    <t>Демонтаж на съществуващ стоманен парапет, вкл. товарене и транспортиране до склад на разстояние до 3 000 m</t>
  </si>
  <si>
    <t>Демонтаж на настилка от мозайка с d = 3 cm на пешеходна пасарелка между вълнолом и Морска гара, вкл. товарене и извозване на сметище</t>
  </si>
  <si>
    <t>Демонтаж на стоманени стълбища, вкл. товарене и транспортиране до склад на разстояние до 3 000 m</t>
  </si>
  <si>
    <t xml:space="preserve">Временно отстраняване (чрез двукратно преместване) и преподреждане на тетраподи с тегло 4 тона/бр. от съществуваща бронировка (изпълнена в първи етап от укрепителните дейности), вкл. двупосочен транспорт на разстояние до 100 m </t>
  </si>
  <si>
    <t>Телени клетки с размери 6.0/2.0/0.3 m, поцинковани и с полиамидно защитно покритие</t>
  </si>
  <si>
    <t>Скален насип - от скални блокове с единично тегло 500-1500 kg, профилиране по зададен откос с подреждане, в т.ч.</t>
  </si>
  <si>
    <t>Скален насип - от скални блокове с единично тегло 1500-3000 kg, профилиране по зададен откос с подреждане, в т.ч.</t>
  </si>
  <si>
    <t>8.2.1</t>
  </si>
  <si>
    <t>8.2.2</t>
  </si>
  <si>
    <t>8.3.1</t>
  </si>
  <si>
    <t>8.3.2</t>
  </si>
  <si>
    <r>
      <t>Скален материал 100-150mm за запълване на матраците – 3.6 m</t>
    </r>
    <r>
      <rPr>
        <vertAlign val="superscript"/>
        <sz val="11"/>
        <rFont val="Arial"/>
        <family val="2"/>
        <charset val="204"/>
      </rPr>
      <t>3</t>
    </r>
    <r>
      <rPr>
        <sz val="11"/>
        <rFont val="Arial"/>
        <family val="2"/>
        <charset val="204"/>
      </rPr>
      <t xml:space="preserve"> за 1 брой (прието 8 тона/брой)</t>
    </r>
  </si>
  <si>
    <t>Изграждане на защитна призма от скален материал</t>
  </si>
  <si>
    <r>
      <t>Забележка:</t>
    </r>
    <r>
      <rPr>
        <sz val="11"/>
        <rFont val="Arial"/>
        <family val="2"/>
        <charset val="204"/>
      </rPr>
      <t xml:space="preserve"> </t>
    </r>
  </si>
  <si>
    <t>II</t>
  </si>
  <si>
    <t>Други видове ремонтни дейности</t>
  </si>
  <si>
    <t xml:space="preserve">Производство, складиране и доставка до работната площадка на тетраподи от бетон С30/37 (В35), СУПЦ,  група IV, XF4 - с единично тегло 8 тона/брой </t>
  </si>
  <si>
    <t xml:space="preserve">Производство, складиране и доставка до работната площадка  на тетраподи от бетон С30/37 (В35), СУПЦ,  група IV, XF4 - с единично тегло 12.5 тона/брой </t>
  </si>
  <si>
    <t xml:space="preserve">Производство, складиране и доставка до работната площадка  на тетраподи от бетон С30/37 (В35), СУПЦ,  група IV, XF4 - с единично тегло 10 тона/брой </t>
  </si>
  <si>
    <t xml:space="preserve">Временно отстраняване (чрез двукратно преместване) и преподреждане на тетраподи с тегло 10 тона/бр от съществуващото укрепване пред вълнолома, вкл. водолазни работи и транспорт в две посоки на разстояние до 150 m </t>
  </si>
  <si>
    <t>8.5.1</t>
  </si>
  <si>
    <t>8.5.2</t>
  </si>
  <si>
    <t>С единично тегло 100-500 kg</t>
  </si>
  <si>
    <t>С единично тегло 10-100 kg</t>
  </si>
  <si>
    <t>8.5.3</t>
  </si>
  <si>
    <t>С единично тегло 500-1500 kg</t>
  </si>
  <si>
    <t>Изграждане и ликвидиране на временни площадки за маневри и на временен път по берма над водно ниво (при работа по пионерен метод, от брега) - от скален насип</t>
  </si>
  <si>
    <t>III</t>
  </si>
  <si>
    <t>IV</t>
  </si>
  <si>
    <t>Спомагателни работи</t>
  </si>
  <si>
    <t>Изграждане и ликвидиране на временен път за достъп до строителната площадка</t>
  </si>
  <si>
    <t xml:space="preserve">Монтиране и стабилизиране на марки върху ст. бетонна к-ция </t>
  </si>
  <si>
    <t xml:space="preserve">Провеждане на измервания = брой марки х брой отчети за 1 марка    </t>
  </si>
  <si>
    <t>Мониторинг на деформациите (по време на изпълнението на втори етап от ремонтно-възстановителните дейности)</t>
  </si>
  <si>
    <t>Стойност на строителните и монтажни работи - лв. без ДДС</t>
  </si>
  <si>
    <t xml:space="preserve">Доставка и монтаж на матраци по дъното (под вода), в т.ч. </t>
  </si>
  <si>
    <t xml:space="preserve">Производство, складиране и доставка до работната площадка на тетраподи от бетон С30/37 (В35), СУПЦ,  група IV, XF4 - с единично тегло 4 тона/брой </t>
  </si>
  <si>
    <t>Монтаж под вода на тетраподи с единично тегло 4 тона - подреждане в два реда, вкл. водолазни работи</t>
  </si>
  <si>
    <t>Монтаж над водно ниво на тетраподи с единично тегло 4 тона - подреждане в два реда</t>
  </si>
  <si>
    <t>Монтаж под вода на тетраподи с единично тегло 8 тона - подреждане в два реда, вкл. водолазни работи</t>
  </si>
  <si>
    <t>Монтаж над водно ниво на тетраподи с единично тегло 8 тона - подреждане в два реда</t>
  </si>
  <si>
    <t>Монтаж под вода на тетраподи с единично тегло 10 тона - подреждане в два реда, вкл. водолазни работи</t>
  </si>
  <si>
    <t>Монтаж над водно ниво на тетраподи с единично тегло 10 тона - подреждане в два реда</t>
  </si>
  <si>
    <t>Монтаж под вода на тетраподи с единично тегло 12.5 тона - подреждане в два реда, вкл. водолазни работи</t>
  </si>
  <si>
    <t>Монтаж над водно ниво на тетраподи с единично тегло 12.5 тона - подреждане в два реда</t>
  </si>
  <si>
    <t>Тетраподи под вода, вкл. водолазни работи</t>
  </si>
  <si>
    <t>Тетраподи над водно ниво</t>
  </si>
  <si>
    <t>Скален насип под вода - от камък с единично тегло 100-500 kg, профилиране по зададен откос, вкл. водолазни работи</t>
  </si>
  <si>
    <t>Под вода, вкл. водолазни работи</t>
  </si>
  <si>
    <t xml:space="preserve">Временно отстраняване (чрез двукратно преместване) и последващо възстановяване с преподреждане на съществуваща бронировка над водно ниво (изпълнена в първи етап от укрепителните дейности) от скални блокове с единично тегло 2-4 тона/блок, вкл. двупосочен транспорт на разстояние до 100 m </t>
  </si>
  <si>
    <t>Скален насип от камък с единично тегло 100-500 kg - за запълване на съществуващи бетонни вълногасящи кутии под вода в участък от km 0+400 до km 0+330, вкл. водолазни работи</t>
  </si>
  <si>
    <t>Доставка и монтаж на нов метален парапет от неръждаема стомана, на пешеходна пасарелка между вълнолом и Морска гара - височина на парапета 110 cm, максимално разстояние между прътите 15 cm</t>
  </si>
  <si>
    <t xml:space="preserve">1. За всички позиции "под вода" от количествената сметка трябва да се предвиди изпълнение на водолазни работи. </t>
  </si>
  <si>
    <t xml:space="preserve"> Непредвидени 10 % от стойността на строителните и монтажни  работи без ДДС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</si>
</sst>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0"/>
      <name val="Arial"/>
      <charset val="204"/>
    </font>
    <font>
      <sz val="10"/>
      <name val="Arial"/>
      <charset val="204"/>
    </font>
    <font>
      <sz val="11"/>
      <name val="Arial"/>
      <family val="2"/>
      <charset val="204"/>
    </font>
    <font>
      <b/>
      <sz val="11"/>
      <name val="Arial"/>
      <family val="2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u/>
      <sz val="11"/>
      <name val="Arial"/>
      <family val="2"/>
      <charset val="204"/>
    </font>
    <font>
      <vertAlign val="superscript"/>
      <sz val="11"/>
      <name val="Arial"/>
      <family val="2"/>
      <charset val="204"/>
    </font>
    <font>
      <sz val="10"/>
      <name val="Arial Cyr"/>
      <family val="2"/>
      <charset val="204"/>
    </font>
    <font>
      <b/>
      <sz val="16"/>
      <name val="Arial"/>
      <family val="2"/>
    </font>
    <font>
      <b/>
      <i/>
      <sz val="11"/>
      <name val="Arial"/>
      <family val="2"/>
    </font>
    <font>
      <b/>
      <sz val="8"/>
      <name val="Arial Cyr"/>
      <family val="2"/>
      <charset val="204"/>
    </font>
    <font>
      <b/>
      <sz val="9"/>
      <name val="Arial"/>
      <family val="2"/>
      <charset val="204"/>
    </font>
    <font>
      <b/>
      <i/>
      <sz val="1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4">
    <xf numFmtId="0" fontId="0" fillId="0" borderId="0" xfId="0"/>
    <xf numFmtId="0" fontId="8" fillId="0" borderId="0" xfId="0" applyFont="1" applyFill="1"/>
    <xf numFmtId="2" fontId="11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justify" vertical="center" wrapText="1"/>
    </xf>
    <xf numFmtId="0" fontId="8" fillId="0" borderId="0" xfId="0" applyFont="1" applyFill="1" applyAlignment="1">
      <alignment horizontal="center"/>
    </xf>
    <xf numFmtId="3" fontId="8" fillId="0" borderId="0" xfId="0" applyNumberFormat="1" applyFont="1" applyFill="1" applyAlignment="1">
      <alignment horizontal="right"/>
    </xf>
    <xf numFmtId="0" fontId="9" fillId="0" borderId="0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3" fontId="8" fillId="0" borderId="0" xfId="0" applyNumberFormat="1" applyFont="1" applyFill="1" applyBorder="1" applyAlignment="1">
      <alignment horizontal="right"/>
    </xf>
    <xf numFmtId="0" fontId="8" fillId="0" borderId="0" xfId="0" applyFont="1" applyFill="1" applyBorder="1"/>
    <xf numFmtId="0" fontId="5" fillId="0" borderId="0" xfId="0" applyFont="1" applyFill="1"/>
    <xf numFmtId="0" fontId="2" fillId="0" borderId="0" xfId="0" applyFont="1" applyFill="1" applyAlignment="1">
      <alignment horizontal="justify"/>
    </xf>
    <xf numFmtId="0" fontId="5" fillId="0" borderId="0" xfId="0" applyFont="1" applyFill="1" applyAlignment="1">
      <alignment horizontal="right"/>
    </xf>
    <xf numFmtId="0" fontId="1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justify" vertical="top" wrapText="1"/>
    </xf>
    <xf numFmtId="0" fontId="5" fillId="0" borderId="1" xfId="0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horizontal="right" vertical="top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right" vertical="top" wrapText="1"/>
    </xf>
    <xf numFmtId="2" fontId="5" fillId="0" borderId="1" xfId="0" applyNumberFormat="1" applyFont="1" applyFill="1" applyBorder="1" applyAlignment="1">
      <alignment horizontal="center" vertical="center"/>
    </xf>
    <xf numFmtId="3" fontId="2" fillId="0" borderId="1" xfId="0" applyNumberFormat="1" applyFont="1" applyFill="1" applyBorder="1" applyAlignment="1">
      <alignment vertical="center" wrapText="1"/>
    </xf>
    <xf numFmtId="2" fontId="2" fillId="0" borderId="1" xfId="0" applyNumberFormat="1" applyFont="1" applyFill="1" applyBorder="1" applyAlignment="1">
      <alignment horizontal="center" vertical="center"/>
    </xf>
    <xf numFmtId="4" fontId="2" fillId="0" borderId="1" xfId="0" applyNumberFormat="1" applyFont="1" applyFill="1" applyBorder="1" applyAlignment="1">
      <alignment vertical="center" wrapText="1"/>
    </xf>
    <xf numFmtId="0" fontId="2" fillId="0" borderId="9" xfId="0" applyFont="1" applyFill="1" applyBorder="1" applyAlignment="1">
      <alignment vertical="center" wrapText="1"/>
    </xf>
    <xf numFmtId="1" fontId="2" fillId="0" borderId="1" xfId="0" applyNumberFormat="1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 wrapText="1"/>
    </xf>
    <xf numFmtId="4" fontId="2" fillId="0" borderId="1" xfId="0" applyNumberFormat="1" applyFont="1" applyFill="1" applyBorder="1" applyAlignment="1">
      <alignment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justify" vertical="top" wrapText="1"/>
    </xf>
    <xf numFmtId="4" fontId="13" fillId="0" borderId="2" xfId="1" applyNumberFormat="1" applyFont="1" applyFill="1" applyBorder="1" applyAlignment="1">
      <alignment horizontal="right" vertical="center" wrapText="1"/>
    </xf>
    <xf numFmtId="4" fontId="13" fillId="0" borderId="1" xfId="1" applyNumberFormat="1" applyFont="1" applyFill="1" applyBorder="1" applyAlignment="1">
      <alignment horizontal="right" vertical="center" wrapText="1"/>
    </xf>
    <xf numFmtId="0" fontId="6" fillId="0" borderId="0" xfId="0" applyFont="1" applyFill="1" applyAlignment="1">
      <alignment vertical="center"/>
    </xf>
    <xf numFmtId="0" fontId="2" fillId="0" borderId="0" xfId="0" applyFont="1" applyFill="1" applyAlignment="1">
      <alignment vertical="center" wrapText="1"/>
    </xf>
    <xf numFmtId="0" fontId="2" fillId="0" borderId="0" xfId="0" applyFont="1" applyFill="1" applyAlignment="1">
      <alignment vertical="center"/>
    </xf>
    <xf numFmtId="0" fontId="9" fillId="0" borderId="0" xfId="0" applyFont="1" applyFill="1" applyBorder="1" applyAlignment="1">
      <alignment horizontal="center"/>
    </xf>
    <xf numFmtId="3" fontId="10" fillId="0" borderId="0" xfId="0" applyNumberFormat="1" applyFont="1" applyFill="1" applyBorder="1" applyAlignment="1">
      <alignment horizontal="left" vertical="center" wrapText="1"/>
    </xf>
    <xf numFmtId="4" fontId="13" fillId="0" borderId="3" xfId="0" applyNumberFormat="1" applyFont="1" applyFill="1" applyBorder="1" applyAlignment="1">
      <alignment horizontal="right" vertical="center" wrapText="1"/>
    </xf>
    <xf numFmtId="4" fontId="13" fillId="0" borderId="4" xfId="0" applyNumberFormat="1" applyFont="1" applyFill="1" applyBorder="1" applyAlignment="1">
      <alignment horizontal="right" vertical="center" wrapText="1"/>
    </xf>
    <xf numFmtId="4" fontId="13" fillId="0" borderId="5" xfId="0" applyNumberFormat="1" applyFont="1" applyFill="1" applyBorder="1" applyAlignment="1">
      <alignment horizontal="right" vertical="center" wrapText="1"/>
    </xf>
    <xf numFmtId="4" fontId="13" fillId="0" borderId="6" xfId="0" applyNumberFormat="1" applyFont="1" applyFill="1" applyBorder="1" applyAlignment="1">
      <alignment horizontal="right" vertical="center" wrapText="1"/>
    </xf>
    <xf numFmtId="4" fontId="13" fillId="0" borderId="7" xfId="0" applyNumberFormat="1" applyFont="1" applyFill="1" applyBorder="1" applyAlignment="1">
      <alignment horizontal="right" vertical="center" wrapText="1"/>
    </xf>
    <xf numFmtId="4" fontId="13" fillId="0" borderId="8" xfId="0" applyNumberFormat="1" applyFont="1" applyFill="1" applyBorder="1" applyAlignment="1">
      <alignment horizontal="right" vertical="center" wrapText="1"/>
    </xf>
  </cellXfs>
  <cellStyles count="2">
    <cellStyle name="Normal" xfId="0" builtinId="0"/>
    <cellStyle name="Normal_Blagoevgrad - Branch - smetka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3"/>
  <sheetViews>
    <sheetView tabSelected="1" topLeftCell="A49" workbookViewId="0">
      <selection activeCell="C67" sqref="C66:C67"/>
    </sheetView>
  </sheetViews>
  <sheetFormatPr defaultRowHeight="12.75" x14ac:dyDescent="0.2"/>
  <cols>
    <col min="1" max="1" width="8.85546875" style="10" customWidth="1"/>
    <col min="2" max="2" width="64.28515625" style="10" customWidth="1"/>
    <col min="3" max="3" width="7.7109375" style="10" bestFit="1" customWidth="1"/>
    <col min="4" max="4" width="13.7109375" style="12" customWidth="1"/>
    <col min="5" max="5" width="11.140625" style="10" customWidth="1"/>
    <col min="6" max="6" width="17.28515625" style="10" customWidth="1"/>
  </cols>
  <sheetData>
    <row r="1" spans="1:6" x14ac:dyDescent="0.2">
      <c r="A1" s="4"/>
      <c r="B1" s="4"/>
      <c r="C1" s="4"/>
      <c r="D1" s="5"/>
      <c r="E1" s="1"/>
      <c r="F1" s="1"/>
    </row>
    <row r="2" spans="1:6" ht="20.25" x14ac:dyDescent="0.3">
      <c r="A2" s="36" t="s">
        <v>4</v>
      </c>
      <c r="B2" s="36"/>
      <c r="C2" s="36"/>
      <c r="D2" s="36"/>
      <c r="E2" s="36"/>
      <c r="F2" s="36"/>
    </row>
    <row r="3" spans="1:6" ht="20.25" x14ac:dyDescent="0.3">
      <c r="A3" s="6"/>
      <c r="B3" s="6"/>
      <c r="C3" s="6"/>
      <c r="D3" s="6"/>
      <c r="E3" s="6"/>
      <c r="F3" s="6"/>
    </row>
    <row r="4" spans="1:6" ht="20.25" x14ac:dyDescent="0.3">
      <c r="A4" s="6"/>
      <c r="B4" s="6"/>
      <c r="C4" s="6"/>
      <c r="D4" s="6"/>
      <c r="E4" s="6"/>
      <c r="F4" s="6"/>
    </row>
    <row r="5" spans="1:6" x14ac:dyDescent="0.2">
      <c r="A5" s="7"/>
      <c r="B5" s="7"/>
      <c r="C5" s="7"/>
      <c r="D5" s="8"/>
      <c r="E5" s="9"/>
      <c r="F5" s="9"/>
    </row>
    <row r="6" spans="1:6" ht="14.25" x14ac:dyDescent="0.2">
      <c r="A6" s="37" t="s">
        <v>10</v>
      </c>
      <c r="B6" s="37"/>
      <c r="C6" s="37"/>
      <c r="D6" s="37"/>
      <c r="E6" s="37"/>
      <c r="F6" s="37"/>
    </row>
    <row r="7" spans="1:6" ht="14.25" x14ac:dyDescent="0.2">
      <c r="B7" s="11"/>
    </row>
    <row r="8" spans="1:6" x14ac:dyDescent="0.2">
      <c r="A8" s="13" t="s">
        <v>0</v>
      </c>
      <c r="B8" s="13" t="s">
        <v>5</v>
      </c>
      <c r="C8" s="13" t="s">
        <v>6</v>
      </c>
      <c r="D8" s="13" t="s">
        <v>7</v>
      </c>
      <c r="E8" s="13" t="s">
        <v>8</v>
      </c>
      <c r="F8" s="13" t="s">
        <v>9</v>
      </c>
    </row>
    <row r="9" spans="1:6" ht="25.5" x14ac:dyDescent="0.2">
      <c r="A9" s="14" t="s">
        <v>1</v>
      </c>
      <c r="B9" s="15" t="s">
        <v>17</v>
      </c>
      <c r="C9" s="16"/>
      <c r="D9" s="17"/>
      <c r="E9" s="2"/>
      <c r="F9" s="2"/>
    </row>
    <row r="10" spans="1:6" ht="14.25" x14ac:dyDescent="0.2">
      <c r="A10" s="18">
        <v>1</v>
      </c>
      <c r="B10" s="3" t="s">
        <v>55</v>
      </c>
      <c r="C10" s="19"/>
      <c r="D10" s="20"/>
      <c r="E10" s="21"/>
      <c r="F10" s="21"/>
    </row>
    <row r="11" spans="1:6" ht="28.5" x14ac:dyDescent="0.2">
      <c r="A11" s="18">
        <v>1.1000000000000001</v>
      </c>
      <c r="B11" s="3" t="s">
        <v>24</v>
      </c>
      <c r="C11" s="18" t="s">
        <v>12</v>
      </c>
      <c r="D11" s="22">
        <v>141</v>
      </c>
      <c r="E11" s="23"/>
      <c r="F11" s="21">
        <f>SUM(D11*E11)</f>
        <v>0</v>
      </c>
    </row>
    <row r="12" spans="1:6" ht="30.75" x14ac:dyDescent="0.2">
      <c r="A12" s="18">
        <v>1.2</v>
      </c>
      <c r="B12" s="3" t="s">
        <v>31</v>
      </c>
      <c r="C12" s="18" t="s">
        <v>2</v>
      </c>
      <c r="D12" s="24">
        <v>536.4</v>
      </c>
      <c r="E12" s="23"/>
      <c r="F12" s="21">
        <f t="shared" ref="F12:F50" si="0">SUM(D12*E12)</f>
        <v>0</v>
      </c>
    </row>
    <row r="13" spans="1:6" ht="30.75" x14ac:dyDescent="0.2">
      <c r="A13" s="18">
        <v>1.3</v>
      </c>
      <c r="B13" s="3" t="s">
        <v>18</v>
      </c>
      <c r="C13" s="18" t="s">
        <v>3</v>
      </c>
      <c r="D13" s="24">
        <v>4935</v>
      </c>
      <c r="E13" s="23"/>
      <c r="F13" s="21">
        <f t="shared" si="0"/>
        <v>0</v>
      </c>
    </row>
    <row r="14" spans="1:6" ht="43.5" thickBot="1" x14ac:dyDescent="0.25">
      <c r="A14" s="18">
        <v>2</v>
      </c>
      <c r="B14" s="25" t="s">
        <v>56</v>
      </c>
      <c r="C14" s="18" t="s">
        <v>12</v>
      </c>
      <c r="D14" s="26">
        <v>301</v>
      </c>
      <c r="E14" s="21"/>
      <c r="F14" s="21">
        <f t="shared" si="0"/>
        <v>0</v>
      </c>
    </row>
    <row r="15" spans="1:6" ht="28.5" x14ac:dyDescent="0.2">
      <c r="A15" s="18">
        <v>2.1</v>
      </c>
      <c r="B15" s="27" t="s">
        <v>57</v>
      </c>
      <c r="C15" s="18" t="s">
        <v>12</v>
      </c>
      <c r="D15" s="26">
        <v>37</v>
      </c>
      <c r="E15" s="21"/>
      <c r="F15" s="21">
        <f t="shared" si="0"/>
        <v>0</v>
      </c>
    </row>
    <row r="16" spans="1:6" ht="28.5" x14ac:dyDescent="0.2">
      <c r="A16" s="18">
        <v>2.2000000000000002</v>
      </c>
      <c r="B16" s="27" t="s">
        <v>58</v>
      </c>
      <c r="C16" s="18" t="s">
        <v>12</v>
      </c>
      <c r="D16" s="26">
        <v>264</v>
      </c>
      <c r="E16" s="21"/>
      <c r="F16" s="21">
        <f t="shared" si="0"/>
        <v>0</v>
      </c>
    </row>
    <row r="17" spans="1:6" ht="42.75" x14ac:dyDescent="0.2">
      <c r="A17" s="18">
        <v>3</v>
      </c>
      <c r="B17" s="27" t="s">
        <v>36</v>
      </c>
      <c r="C17" s="18" t="s">
        <v>12</v>
      </c>
      <c r="D17" s="26">
        <v>727</v>
      </c>
      <c r="E17" s="21"/>
      <c r="F17" s="21">
        <f t="shared" si="0"/>
        <v>0</v>
      </c>
    </row>
    <row r="18" spans="1:6" ht="28.5" x14ac:dyDescent="0.2">
      <c r="A18" s="18">
        <v>3.1</v>
      </c>
      <c r="B18" s="27" t="s">
        <v>59</v>
      </c>
      <c r="C18" s="18" t="s">
        <v>12</v>
      </c>
      <c r="D18" s="26">
        <v>313</v>
      </c>
      <c r="E18" s="21"/>
      <c r="F18" s="21">
        <f t="shared" si="0"/>
        <v>0</v>
      </c>
    </row>
    <row r="19" spans="1:6" ht="28.5" x14ac:dyDescent="0.2">
      <c r="A19" s="18">
        <v>3.2</v>
      </c>
      <c r="B19" s="27" t="s">
        <v>60</v>
      </c>
      <c r="C19" s="18" t="s">
        <v>12</v>
      </c>
      <c r="D19" s="26">
        <v>414</v>
      </c>
      <c r="E19" s="21"/>
      <c r="F19" s="21">
        <f t="shared" si="0"/>
        <v>0</v>
      </c>
    </row>
    <row r="20" spans="1:6" ht="42.75" x14ac:dyDescent="0.2">
      <c r="A20" s="18">
        <v>4</v>
      </c>
      <c r="B20" s="27" t="s">
        <v>38</v>
      </c>
      <c r="C20" s="18" t="s">
        <v>12</v>
      </c>
      <c r="D20" s="26">
        <v>370</v>
      </c>
      <c r="E20" s="21"/>
      <c r="F20" s="21">
        <f t="shared" si="0"/>
        <v>0</v>
      </c>
    </row>
    <row r="21" spans="1:6" ht="28.5" x14ac:dyDescent="0.2">
      <c r="A21" s="18">
        <v>4.0999999999999996</v>
      </c>
      <c r="B21" s="27" t="s">
        <v>61</v>
      </c>
      <c r="C21" s="18" t="s">
        <v>12</v>
      </c>
      <c r="D21" s="26">
        <v>155</v>
      </c>
      <c r="E21" s="21"/>
      <c r="F21" s="21">
        <f t="shared" si="0"/>
        <v>0</v>
      </c>
    </row>
    <row r="22" spans="1:6" ht="28.5" x14ac:dyDescent="0.2">
      <c r="A22" s="18">
        <v>4.2</v>
      </c>
      <c r="B22" s="27" t="s">
        <v>62</v>
      </c>
      <c r="C22" s="18" t="s">
        <v>12</v>
      </c>
      <c r="D22" s="26">
        <v>215</v>
      </c>
      <c r="E22" s="21"/>
      <c r="F22" s="21">
        <f t="shared" si="0"/>
        <v>0</v>
      </c>
    </row>
    <row r="23" spans="1:6" ht="42.75" x14ac:dyDescent="0.2">
      <c r="A23" s="18">
        <v>5</v>
      </c>
      <c r="B23" s="27" t="s">
        <v>37</v>
      </c>
      <c r="C23" s="18" t="s">
        <v>12</v>
      </c>
      <c r="D23" s="26">
        <v>3546</v>
      </c>
      <c r="E23" s="21"/>
      <c r="F23" s="21">
        <f t="shared" si="0"/>
        <v>0</v>
      </c>
    </row>
    <row r="24" spans="1:6" ht="28.5" x14ac:dyDescent="0.2">
      <c r="A24" s="18">
        <v>5.0999999999999996</v>
      </c>
      <c r="B24" s="27" t="s">
        <v>63</v>
      </c>
      <c r="C24" s="18" t="s">
        <v>12</v>
      </c>
      <c r="D24" s="26">
        <v>2046</v>
      </c>
      <c r="E24" s="21"/>
      <c r="F24" s="21">
        <f t="shared" si="0"/>
        <v>0</v>
      </c>
    </row>
    <row r="25" spans="1:6" ht="28.5" x14ac:dyDescent="0.2">
      <c r="A25" s="18">
        <v>5.2</v>
      </c>
      <c r="B25" s="27" t="s">
        <v>64</v>
      </c>
      <c r="C25" s="18" t="s">
        <v>12</v>
      </c>
      <c r="D25" s="26">
        <v>1500</v>
      </c>
      <c r="E25" s="21"/>
      <c r="F25" s="21">
        <f t="shared" si="0"/>
        <v>0</v>
      </c>
    </row>
    <row r="26" spans="1:6" ht="71.25" x14ac:dyDescent="0.2">
      <c r="A26" s="18">
        <v>6</v>
      </c>
      <c r="B26" s="3" t="s">
        <v>23</v>
      </c>
      <c r="C26" s="18" t="s">
        <v>12</v>
      </c>
      <c r="D26" s="26">
        <v>208</v>
      </c>
      <c r="E26" s="21"/>
      <c r="F26" s="21">
        <f t="shared" si="0"/>
        <v>0</v>
      </c>
    </row>
    <row r="27" spans="1:6" ht="14.25" x14ac:dyDescent="0.2">
      <c r="A27" s="18">
        <v>6.1</v>
      </c>
      <c r="B27" s="3" t="s">
        <v>65</v>
      </c>
      <c r="C27" s="18" t="s">
        <v>12</v>
      </c>
      <c r="D27" s="26">
        <v>89</v>
      </c>
      <c r="E27" s="21"/>
      <c r="F27" s="21">
        <f t="shared" si="0"/>
        <v>0</v>
      </c>
    </row>
    <row r="28" spans="1:6" ht="14.25" x14ac:dyDescent="0.2">
      <c r="A28" s="18">
        <v>6.2</v>
      </c>
      <c r="B28" s="3" t="s">
        <v>66</v>
      </c>
      <c r="C28" s="18" t="s">
        <v>12</v>
      </c>
      <c r="D28" s="26">
        <v>119</v>
      </c>
      <c r="E28" s="21"/>
      <c r="F28" s="21">
        <f t="shared" si="0"/>
        <v>0</v>
      </c>
    </row>
    <row r="29" spans="1:6" ht="57" x14ac:dyDescent="0.2">
      <c r="A29" s="18">
        <v>7</v>
      </c>
      <c r="B29" s="3" t="s">
        <v>39</v>
      </c>
      <c r="C29" s="18" t="s">
        <v>12</v>
      </c>
      <c r="D29" s="26">
        <v>450</v>
      </c>
      <c r="E29" s="21"/>
      <c r="F29" s="21">
        <f t="shared" si="0"/>
        <v>0</v>
      </c>
    </row>
    <row r="30" spans="1:6" ht="14.25" x14ac:dyDescent="0.2">
      <c r="A30" s="18">
        <v>8</v>
      </c>
      <c r="B30" s="3" t="s">
        <v>32</v>
      </c>
      <c r="C30" s="18"/>
      <c r="D30" s="28"/>
      <c r="E30" s="21"/>
      <c r="F30" s="21"/>
    </row>
    <row r="31" spans="1:6" ht="28.5" x14ac:dyDescent="0.2">
      <c r="A31" s="18">
        <v>8.1</v>
      </c>
      <c r="B31" s="3" t="s">
        <v>67</v>
      </c>
      <c r="C31" s="18" t="s">
        <v>2</v>
      </c>
      <c r="D31" s="24">
        <v>10209</v>
      </c>
      <c r="E31" s="21"/>
      <c r="F31" s="21">
        <f t="shared" si="0"/>
        <v>0</v>
      </c>
    </row>
    <row r="32" spans="1:6" ht="28.5" x14ac:dyDescent="0.2">
      <c r="A32" s="18">
        <v>8.1999999999999993</v>
      </c>
      <c r="B32" s="3" t="s">
        <v>25</v>
      </c>
      <c r="C32" s="18"/>
      <c r="D32" s="28"/>
      <c r="E32" s="21"/>
      <c r="F32" s="21"/>
    </row>
    <row r="33" spans="1:6" ht="16.5" x14ac:dyDescent="0.2">
      <c r="A33" s="29" t="s">
        <v>27</v>
      </c>
      <c r="B33" s="3" t="s">
        <v>68</v>
      </c>
      <c r="C33" s="18" t="s">
        <v>2</v>
      </c>
      <c r="D33" s="28">
        <v>16515</v>
      </c>
      <c r="E33" s="21"/>
      <c r="F33" s="21">
        <f t="shared" si="0"/>
        <v>0</v>
      </c>
    </row>
    <row r="34" spans="1:6" ht="16.5" x14ac:dyDescent="0.2">
      <c r="A34" s="29" t="s">
        <v>28</v>
      </c>
      <c r="B34" s="3" t="s">
        <v>19</v>
      </c>
      <c r="C34" s="18" t="s">
        <v>2</v>
      </c>
      <c r="D34" s="28">
        <v>3790</v>
      </c>
      <c r="E34" s="21"/>
      <c r="F34" s="21">
        <f t="shared" si="0"/>
        <v>0</v>
      </c>
    </row>
    <row r="35" spans="1:6" ht="28.5" x14ac:dyDescent="0.2">
      <c r="A35" s="18">
        <v>8.3000000000000007</v>
      </c>
      <c r="B35" s="3" t="s">
        <v>26</v>
      </c>
      <c r="C35" s="18"/>
      <c r="D35" s="28"/>
      <c r="E35" s="21"/>
      <c r="F35" s="21"/>
    </row>
    <row r="36" spans="1:6" ht="16.5" x14ac:dyDescent="0.2">
      <c r="A36" s="29" t="s">
        <v>29</v>
      </c>
      <c r="B36" s="3" t="s">
        <v>68</v>
      </c>
      <c r="C36" s="18" t="s">
        <v>2</v>
      </c>
      <c r="D36" s="28">
        <v>14200</v>
      </c>
      <c r="E36" s="21"/>
      <c r="F36" s="21">
        <f t="shared" si="0"/>
        <v>0</v>
      </c>
    </row>
    <row r="37" spans="1:6" ht="16.5" x14ac:dyDescent="0.2">
      <c r="A37" s="29" t="s">
        <v>30</v>
      </c>
      <c r="B37" s="3" t="s">
        <v>19</v>
      </c>
      <c r="C37" s="18" t="s">
        <v>2</v>
      </c>
      <c r="D37" s="28">
        <v>9480</v>
      </c>
      <c r="E37" s="21"/>
      <c r="F37" s="21">
        <f t="shared" si="0"/>
        <v>0</v>
      </c>
    </row>
    <row r="38" spans="1:6" ht="85.5" x14ac:dyDescent="0.2">
      <c r="A38" s="18">
        <v>8.4</v>
      </c>
      <c r="B38" s="3" t="s">
        <v>69</v>
      </c>
      <c r="C38" s="18" t="s">
        <v>3</v>
      </c>
      <c r="D38" s="24">
        <v>900</v>
      </c>
      <c r="E38" s="21"/>
      <c r="F38" s="21">
        <f t="shared" si="0"/>
        <v>0</v>
      </c>
    </row>
    <row r="39" spans="1:6" ht="42.75" x14ac:dyDescent="0.2">
      <c r="A39" s="18">
        <v>8.5</v>
      </c>
      <c r="B39" s="3" t="s">
        <v>46</v>
      </c>
      <c r="C39" s="18"/>
      <c r="D39" s="24"/>
      <c r="E39" s="21"/>
      <c r="F39" s="21"/>
    </row>
    <row r="40" spans="1:6" ht="16.5" x14ac:dyDescent="0.2">
      <c r="A40" s="29" t="s">
        <v>40</v>
      </c>
      <c r="B40" s="3" t="s">
        <v>43</v>
      </c>
      <c r="C40" s="18" t="s">
        <v>2</v>
      </c>
      <c r="D40" s="24">
        <v>860</v>
      </c>
      <c r="E40" s="21"/>
      <c r="F40" s="21">
        <f t="shared" si="0"/>
        <v>0</v>
      </c>
    </row>
    <row r="41" spans="1:6" ht="16.5" x14ac:dyDescent="0.2">
      <c r="A41" s="29" t="s">
        <v>41</v>
      </c>
      <c r="B41" s="3" t="s">
        <v>42</v>
      </c>
      <c r="C41" s="18" t="s">
        <v>2</v>
      </c>
      <c r="D41" s="24">
        <v>1720</v>
      </c>
      <c r="E41" s="21"/>
      <c r="F41" s="21">
        <f t="shared" si="0"/>
        <v>0</v>
      </c>
    </row>
    <row r="42" spans="1:6" ht="16.5" x14ac:dyDescent="0.2">
      <c r="A42" s="29" t="s">
        <v>44</v>
      </c>
      <c r="B42" s="3" t="s">
        <v>45</v>
      </c>
      <c r="C42" s="18" t="s">
        <v>2</v>
      </c>
      <c r="D42" s="24">
        <v>760</v>
      </c>
      <c r="E42" s="21"/>
      <c r="F42" s="21">
        <f t="shared" si="0"/>
        <v>0</v>
      </c>
    </row>
    <row r="43" spans="1:6" ht="57" x14ac:dyDescent="0.2">
      <c r="A43" s="18">
        <v>8.6</v>
      </c>
      <c r="B43" s="3" t="s">
        <v>70</v>
      </c>
      <c r="C43" s="18" t="s">
        <v>2</v>
      </c>
      <c r="D43" s="24">
        <v>470</v>
      </c>
      <c r="E43" s="21"/>
      <c r="F43" s="21">
        <f t="shared" si="0"/>
        <v>0</v>
      </c>
    </row>
    <row r="44" spans="1:6" ht="45" x14ac:dyDescent="0.2">
      <c r="A44" s="18">
        <v>8.6999999999999993</v>
      </c>
      <c r="B44" s="3" t="s">
        <v>15</v>
      </c>
      <c r="C44" s="18" t="s">
        <v>3</v>
      </c>
      <c r="D44" s="24">
        <v>2300</v>
      </c>
      <c r="E44" s="21"/>
      <c r="F44" s="21">
        <f t="shared" si="0"/>
        <v>0</v>
      </c>
    </row>
    <row r="45" spans="1:6" ht="15" x14ac:dyDescent="0.2">
      <c r="A45" s="14" t="s">
        <v>34</v>
      </c>
      <c r="B45" s="15" t="s">
        <v>35</v>
      </c>
      <c r="C45" s="18"/>
      <c r="D45" s="24"/>
      <c r="E45" s="21"/>
      <c r="F45" s="21"/>
    </row>
    <row r="46" spans="1:6" ht="28.5" x14ac:dyDescent="0.2">
      <c r="A46" s="18">
        <v>9</v>
      </c>
      <c r="B46" s="3" t="s">
        <v>20</v>
      </c>
      <c r="C46" s="18" t="s">
        <v>13</v>
      </c>
      <c r="D46" s="24">
        <v>241</v>
      </c>
      <c r="E46" s="21"/>
      <c r="F46" s="21">
        <f t="shared" si="0"/>
        <v>0</v>
      </c>
    </row>
    <row r="47" spans="1:6" ht="57" x14ac:dyDescent="0.2">
      <c r="A47" s="18">
        <v>10</v>
      </c>
      <c r="B47" s="3" t="s">
        <v>71</v>
      </c>
      <c r="C47" s="18" t="s">
        <v>13</v>
      </c>
      <c r="D47" s="24">
        <v>241</v>
      </c>
      <c r="E47" s="21"/>
      <c r="F47" s="21">
        <f t="shared" si="0"/>
        <v>0</v>
      </c>
    </row>
    <row r="48" spans="1:6" ht="42.75" x14ac:dyDescent="0.2">
      <c r="A48" s="18">
        <v>11</v>
      </c>
      <c r="B48" s="3" t="s">
        <v>21</v>
      </c>
      <c r="C48" s="18" t="s">
        <v>3</v>
      </c>
      <c r="D48" s="24">
        <v>172.4</v>
      </c>
      <c r="E48" s="21"/>
      <c r="F48" s="21">
        <f t="shared" si="0"/>
        <v>0</v>
      </c>
    </row>
    <row r="49" spans="1:6" ht="28.5" x14ac:dyDescent="0.2">
      <c r="A49" s="18">
        <v>12</v>
      </c>
      <c r="B49" s="3" t="s">
        <v>14</v>
      </c>
      <c r="C49" s="18" t="s">
        <v>3</v>
      </c>
      <c r="D49" s="24">
        <v>172.4</v>
      </c>
      <c r="E49" s="21"/>
      <c r="F49" s="21">
        <f t="shared" si="0"/>
        <v>0</v>
      </c>
    </row>
    <row r="50" spans="1:6" ht="28.5" x14ac:dyDescent="0.2">
      <c r="A50" s="18">
        <v>13</v>
      </c>
      <c r="B50" s="3" t="s">
        <v>22</v>
      </c>
      <c r="C50" s="18" t="s">
        <v>12</v>
      </c>
      <c r="D50" s="24">
        <v>3</v>
      </c>
      <c r="E50" s="21"/>
      <c r="F50" s="21">
        <f t="shared" si="0"/>
        <v>0</v>
      </c>
    </row>
    <row r="51" spans="1:6" ht="28.5" x14ac:dyDescent="0.2">
      <c r="A51" s="18">
        <v>14</v>
      </c>
      <c r="B51" s="3" t="s">
        <v>16</v>
      </c>
      <c r="C51" s="18" t="s">
        <v>12</v>
      </c>
      <c r="D51" s="24">
        <v>3</v>
      </c>
      <c r="E51" s="21"/>
      <c r="F51" s="21">
        <f>SUM(D51*E51)</f>
        <v>0</v>
      </c>
    </row>
    <row r="52" spans="1:6" ht="25.5" x14ac:dyDescent="0.2">
      <c r="A52" s="14" t="s">
        <v>47</v>
      </c>
      <c r="B52" s="15" t="s">
        <v>53</v>
      </c>
      <c r="C52" s="18"/>
      <c r="D52" s="24"/>
      <c r="E52" s="21"/>
      <c r="F52" s="21"/>
    </row>
    <row r="53" spans="1:6" ht="14.25" x14ac:dyDescent="0.2">
      <c r="A53" s="18">
        <v>15</v>
      </c>
      <c r="B53" s="30" t="s">
        <v>51</v>
      </c>
      <c r="C53" s="18" t="s">
        <v>12</v>
      </c>
      <c r="D53" s="24">
        <v>70</v>
      </c>
      <c r="E53" s="21"/>
      <c r="F53" s="21">
        <f>SUM(D53*E53)</f>
        <v>0</v>
      </c>
    </row>
    <row r="54" spans="1:6" ht="14.25" x14ac:dyDescent="0.2">
      <c r="A54" s="18">
        <v>16</v>
      </c>
      <c r="B54" s="30" t="s">
        <v>52</v>
      </c>
      <c r="C54" s="18" t="s">
        <v>12</v>
      </c>
      <c r="D54" s="24">
        <v>420</v>
      </c>
      <c r="E54" s="21"/>
      <c r="F54" s="21">
        <f>SUM(D54*E54)</f>
        <v>0</v>
      </c>
    </row>
    <row r="55" spans="1:6" ht="15" x14ac:dyDescent="0.2">
      <c r="A55" s="14" t="s">
        <v>48</v>
      </c>
      <c r="B55" s="15" t="s">
        <v>49</v>
      </c>
      <c r="C55" s="18"/>
      <c r="D55" s="24"/>
      <c r="E55" s="21"/>
      <c r="F55" s="21"/>
    </row>
    <row r="56" spans="1:6" ht="25.5" x14ac:dyDescent="0.2">
      <c r="A56" s="18">
        <v>17</v>
      </c>
      <c r="B56" s="30" t="s">
        <v>50</v>
      </c>
      <c r="C56" s="18" t="s">
        <v>12</v>
      </c>
      <c r="D56" s="24">
        <v>1</v>
      </c>
      <c r="E56" s="21"/>
      <c r="F56" s="21">
        <f t="shared" ref="F56" si="1">SUM(D56*E56)</f>
        <v>0</v>
      </c>
    </row>
    <row r="57" spans="1:6" ht="14.25" x14ac:dyDescent="0.2">
      <c r="A57" s="38" t="s">
        <v>54</v>
      </c>
      <c r="B57" s="39"/>
      <c r="C57" s="39"/>
      <c r="D57" s="39"/>
      <c r="E57" s="40"/>
      <c r="F57" s="31">
        <f>SUM(F9:F56)</f>
        <v>0</v>
      </c>
    </row>
    <row r="58" spans="1:6" ht="14.25" x14ac:dyDescent="0.2">
      <c r="A58" s="41" t="s">
        <v>73</v>
      </c>
      <c r="B58" s="42"/>
      <c r="C58" s="42"/>
      <c r="D58" s="42"/>
      <c r="E58" s="43"/>
      <c r="F58" s="32">
        <f>0.08*F57</f>
        <v>0</v>
      </c>
    </row>
    <row r="59" spans="1:6" ht="14.25" x14ac:dyDescent="0.2">
      <c r="A59" s="41" t="s">
        <v>11</v>
      </c>
      <c r="B59" s="42"/>
      <c r="C59" s="42"/>
      <c r="D59" s="42"/>
      <c r="E59" s="43"/>
      <c r="F59" s="32">
        <f>SUM(F57:F58)</f>
        <v>0</v>
      </c>
    </row>
    <row r="60" spans="1:6" ht="14.25" x14ac:dyDescent="0.2">
      <c r="B60" s="11"/>
    </row>
    <row r="61" spans="1:6" ht="14.25" x14ac:dyDescent="0.2">
      <c r="B61" s="33" t="s">
        <v>33</v>
      </c>
    </row>
    <row r="62" spans="1:6" ht="28.5" x14ac:dyDescent="0.2">
      <c r="B62" s="34" t="s">
        <v>72</v>
      </c>
    </row>
    <row r="63" spans="1:6" ht="14.25" x14ac:dyDescent="0.2">
      <c r="B63" s="35"/>
    </row>
  </sheetData>
  <mergeCells count="5">
    <mergeCell ref="A2:F2"/>
    <mergeCell ref="A6:F6"/>
    <mergeCell ref="A57:E57"/>
    <mergeCell ref="A58:E58"/>
    <mergeCell ref="A59:E59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КС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2019-02-05T14:59:22Z</cp:lastPrinted>
  <dcterms:created xsi:type="dcterms:W3CDTF">2016-01-14T08:41:47Z</dcterms:created>
  <dcterms:modified xsi:type="dcterms:W3CDTF">2019-02-05T14:59:32Z</dcterms:modified>
</cp:coreProperties>
</file>