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3305" windowHeight="10065"/>
  </bookViews>
  <sheets>
    <sheet name="КС" sheetId="1" r:id="rId1"/>
  </sheets>
  <calcPr calcId="124519"/>
</workbook>
</file>

<file path=xl/calcChain.xml><?xml version="1.0" encoding="utf-8"?>
<calcChain xmlns="http://schemas.openxmlformats.org/spreadsheetml/2006/main">
  <c r="F30" i="1"/>
  <c r="F11"/>
  <c r="F10"/>
  <c r="F9"/>
  <c r="F12"/>
  <c r="F29"/>
  <c r="F28"/>
  <c r="F27"/>
  <c r="F26"/>
  <c r="F25"/>
  <c r="F24"/>
  <c r="F23"/>
  <c r="F22"/>
  <c r="F21"/>
  <c r="F20"/>
  <c r="F19"/>
  <c r="F18"/>
  <c r="F17"/>
  <c r="F16"/>
  <c r="F15"/>
  <c r="F14"/>
  <c r="F13"/>
  <c r="F56"/>
  <c r="F51"/>
  <c r="F52"/>
  <c r="F55"/>
  <c r="F50"/>
  <c r="F49"/>
  <c r="F47"/>
  <c r="F45"/>
  <c r="F54"/>
  <c r="F41"/>
  <c r="F40"/>
  <c r="F42"/>
  <c r="F43"/>
  <c r="F44"/>
  <c r="F46"/>
  <c r="F48"/>
  <c r="F53"/>
  <c r="F57"/>
  <c r="F58"/>
  <c r="F39"/>
  <c r="F32"/>
  <c r="F33"/>
  <c r="F34"/>
  <c r="F35"/>
  <c r="F36"/>
  <c r="F59"/>
  <c r="F60"/>
  <c r="F61"/>
  <c r="F62"/>
</calcChain>
</file>

<file path=xl/sharedStrings.xml><?xml version="1.0" encoding="utf-8"?>
<sst xmlns="http://schemas.openxmlformats.org/spreadsheetml/2006/main" count="111" uniqueCount="55">
  <si>
    <t>НАИМЕНОВАНИЕ НА ВИДОВЕТЕ РАБОТИ</t>
  </si>
  <si>
    <t>ед.м.</t>
  </si>
  <si>
    <t xml:space="preserve"> цена</t>
  </si>
  <si>
    <t>№</t>
  </si>
  <si>
    <t>ОБЩА СУМА БЕЗ ДДС:</t>
  </si>
  <si>
    <t>СУМА БЕЗ ДДС:</t>
  </si>
  <si>
    <t>I</t>
  </si>
  <si>
    <t>количество</t>
  </si>
  <si>
    <t>стойност</t>
  </si>
  <si>
    <t>Обект: „РЕХАБИЛИТАЦИЯ НА ЖЕЛЕЗОПЪТНИ КОЛОВОЗИ И ПРЕЛЕЗИ МЕЖДИНЕН ПОРТАЛ И ТИЛА НА 11 И 12 К.М., ПРИСТАНИЩЕ ВАРНА ИЗТОК, 17-2 КЕЙОВО МЯСТО, ПРИСТАНИЩЕ ВАРНА ЗАПАД“</t>
  </si>
  <si>
    <t>ЖЕЛЕЗОПЪТНИ КОЛОВОЗИ И ПРЕЛЕЗ МЕЖДИНЕН ПОРТАЛ И ТИЛА НА 11 И 12 К.М., ПРИСТАНИЩЕ ВАРНА ИЗТОК</t>
  </si>
  <si>
    <t xml:space="preserve">ЖП КОЛОВОЗИ И ПРЕЛЕЗ, ПРИСТАНИЩЕ ВАРНА ИЗТОК: </t>
  </si>
  <si>
    <t xml:space="preserve">ЖП КОЛОВОЗ И ПРЕЛЕЗИ, ПРИСТАНИЩЕ ВАРНА ЗАПАД: </t>
  </si>
  <si>
    <t>Направа на изкоп /механизиран/ по дължина на преминаването от двете страни на релсовият път с ширина 0,80 м., дълбочина 0,63 м. мерено от глава релса, товарене и извозване на сметище вкл. такса сметище</t>
  </si>
  <si>
    <t>Огазване с подвижен жп състав</t>
  </si>
  <si>
    <t>Доставка и полагане на подложни фундаменти (0,3 х 0,45 х 1,5 м.) с кран, на разстояние 0,56 м. мерено от глава релса.</t>
  </si>
  <si>
    <t>Засипване и уплътняване на вече положените фундаменти.</t>
  </si>
  <si>
    <t>м2</t>
  </si>
  <si>
    <t>м</t>
  </si>
  <si>
    <t>м3</t>
  </si>
  <si>
    <t>бр</t>
  </si>
  <si>
    <t>Доставка и полагане на пясък за пясъчна възглавница</t>
  </si>
  <si>
    <t>т</t>
  </si>
  <si>
    <t>Доставка и полагане на нов баласт</t>
  </si>
  <si>
    <t>Доставка, полагане и уплътняване на фракция за легло на прелезните панели</t>
  </si>
  <si>
    <t>Доставка и полагане на прелезни стоманобетонови вътрешни панели с р-ри 200/70/16</t>
  </si>
  <si>
    <t>ЖЕЛЕЗОПЪТЕН КОЛОВОЗ И ПРИЛЕЖАЩИ ПРЕЛЕЗИ И СТРЕЛКА КЪМ НЕГО НА 17-2 КЕЙОВО МЯСТО, ПРИСТАНИЩЕН ТЕРМИНАЛ ВАРНА ЗАПАД</t>
  </si>
  <si>
    <r>
      <t>Доставка и полагане на</t>
    </r>
    <r>
      <rPr>
        <b/>
        <sz val="11"/>
        <rFont val="Arial"/>
        <family val="2"/>
        <charset val="204"/>
      </rPr>
      <t xml:space="preserve"> еластична прелезна настилка за тежко натоварване за междурелсие 1435 мм</t>
    </r>
    <r>
      <rPr>
        <sz val="11"/>
        <rFont val="Arial"/>
        <family val="2"/>
        <charset val="204"/>
      </rPr>
      <t xml:space="preserve">, включваща: външни плочи, вътрешни плочи, опорни блокчета, обтегачи за среда, крайни обтегачи, средни осигурителни планки, крайни осигурителни планки, Т-образни бордюри, монтажни шаблони, монтажна паста </t>
    </r>
    <r>
      <rPr>
        <b/>
        <sz val="11"/>
        <rFont val="Arial"/>
        <family val="2"/>
        <charset val="204"/>
      </rPr>
      <t>/или еквивалент/</t>
    </r>
  </si>
  <si>
    <t>Непредвидени 15%</t>
  </si>
  <si>
    <t>Демонтаж на жп звена, разкомплектоване и изнасяне на материалите извън пътя</t>
  </si>
  <si>
    <t>Изкоп на повърхностен слой над жп коловоз, вкл. натоварване, транспортиране и разтоварване на депо до 2 000 метра</t>
  </si>
  <si>
    <t>Доставка на нови релси S49</t>
  </si>
  <si>
    <r>
      <t xml:space="preserve">Доставка на нови дървени стрелкови траверси от </t>
    </r>
    <r>
      <rPr>
        <b/>
        <sz val="11"/>
        <rFont val="Arial"/>
        <family val="2"/>
        <charset val="204"/>
      </rPr>
      <t>широколистен материал</t>
    </r>
    <r>
      <rPr>
        <sz val="11"/>
        <rFont val="Arial"/>
        <family val="2"/>
        <charset val="204"/>
      </rPr>
      <t xml:space="preserve"> </t>
    </r>
  </si>
  <si>
    <t>Доставка на  нови оборудвани струнобетонови траверси с L=2.60m (СТ6/В91), или еквивалент</t>
  </si>
  <si>
    <t>Доставка на нови наставови връзки с 6 отвора /комплект с болтове, пръстени и гайки/</t>
  </si>
  <si>
    <t>Нивелация на железен път и стрелка с ТПМ</t>
  </si>
  <si>
    <t>Доставка и полагане баласт за добаластиране след нивелация.</t>
  </si>
  <si>
    <t>Изкоп на повърхностен слой над жп коловози, вкл. натоварване, транспортиране и разтоварване на депо</t>
  </si>
  <si>
    <t>Изгребване и извозване на стар баласт, вкл. натоварване, транспортиране и разтоварване на депо</t>
  </si>
  <si>
    <t>Изсичане на храсти и млада гора с диаметър на дърветата до 10 см - ръчно</t>
  </si>
  <si>
    <t>Рязане на асфалтобетонова настилка</t>
  </si>
  <si>
    <t>Разваляне на съществуваща паважна настилка, около коловози и стрелки и сортиране на паветата, включително всички свързани с това разходи.</t>
  </si>
  <si>
    <t>Доставка, полагане и уплътняване на фракция за легло на паважна настилка</t>
  </si>
  <si>
    <t>Полагане на паважна настилка около коловози и стрелки</t>
  </si>
  <si>
    <t>Полагане на нов железен път</t>
  </si>
  <si>
    <t>Демонтаж на жп стрелки CO-S49-1:7-190, разкомплектоване и изнасяне на материалите извън пътя</t>
  </si>
  <si>
    <t>Монтаж на жп стрека CO-S49-1:7-190 в пътя</t>
  </si>
  <si>
    <r>
      <t>Доставка на нова жп стрека CO-S49-1:7-190</t>
    </r>
    <r>
      <rPr>
        <sz val="11"/>
        <color indexed="10"/>
        <rFont val="Arial"/>
        <family val="2"/>
        <charset val="204"/>
      </rPr>
      <t xml:space="preserve">, </t>
    </r>
    <r>
      <rPr>
        <sz val="11"/>
        <rFont val="Arial"/>
        <family val="2"/>
        <charset val="204"/>
      </rPr>
      <t>комплект със скрепителен материал</t>
    </r>
  </si>
  <si>
    <t>Демонтаж на жп стрелка CO-S49-1:7-190, разкомплектоване и изнасяне на материалите извън пътя</t>
  </si>
  <si>
    <t>Монтаж на жп стрека CO-S49-1:7-190 извън пътя</t>
  </si>
  <si>
    <t>Изграждане на еластична прелезна настилка</t>
  </si>
  <si>
    <t>Доставка и полагане на прелезни стоманобетонови вътрешни панели с р-ри 200/128/16</t>
  </si>
  <si>
    <t>Доставка на нова жп стрека CO-S49-1:7-190, комплект със скрепителен материал</t>
  </si>
  <si>
    <t>Образец № 6</t>
  </si>
  <si>
    <t>КОЛИЧЕСТВЕНО - СТОЙНОСТНА СМЕТКА</t>
  </si>
</sst>
</file>

<file path=xl/styles.xml><?xml version="1.0" encoding="utf-8"?>
<styleSheet xmlns="http://schemas.openxmlformats.org/spreadsheetml/2006/main">
  <numFmts count="1">
    <numFmt numFmtId="185" formatCode="#,##0.00_ ;\-#,##0.00\ "/>
  </numFmts>
  <fonts count="10">
    <font>
      <sz val="10"/>
      <name val="Arial"/>
      <charset val="204"/>
    </font>
    <font>
      <sz val="8"/>
      <name val="Arial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</font>
    <font>
      <b/>
      <sz val="16"/>
      <name val="Arial"/>
      <family val="2"/>
      <charset val="204"/>
    </font>
    <font>
      <b/>
      <sz val="9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2">
    <xf numFmtId="0" fontId="0" fillId="0" borderId="0" xfId="0"/>
    <xf numFmtId="2" fontId="4" fillId="0" borderId="1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 vertical="center" wrapText="1"/>
    </xf>
    <xf numFmtId="2" fontId="4" fillId="0" borderId="0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4" fillId="0" borderId="1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2" borderId="3" xfId="0" applyFont="1" applyFill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185" fontId="3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right" wrapText="1"/>
    </xf>
    <xf numFmtId="0" fontId="7" fillId="2" borderId="9" xfId="0" applyFont="1" applyFill="1" applyBorder="1" applyAlignment="1">
      <alignment horizontal="right" wrapText="1"/>
    </xf>
    <xf numFmtId="2" fontId="3" fillId="2" borderId="10" xfId="0" applyNumberFormat="1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2" fontId="4" fillId="0" borderId="0" xfId="0" applyNumberFormat="1" applyFont="1" applyAlignment="1">
      <alignment horizontal="left"/>
    </xf>
    <xf numFmtId="0" fontId="5" fillId="0" borderId="0" xfId="0" applyFont="1" applyAlignment="1">
      <alignment vertical="justify"/>
    </xf>
    <xf numFmtId="0" fontId="5" fillId="0" borderId="0" xfId="0" applyFont="1" applyAlignment="1">
      <alignment horizontal="center" vertical="justify"/>
    </xf>
    <xf numFmtId="0" fontId="2" fillId="0" borderId="0" xfId="0" applyFont="1" applyBorder="1" applyAlignment="1">
      <alignment horizontal="right" wrapText="1"/>
    </xf>
    <xf numFmtId="0" fontId="7" fillId="3" borderId="14" xfId="0" applyFont="1" applyFill="1" applyBorder="1" applyAlignment="1">
      <alignment horizontal="right" wrapText="1"/>
    </xf>
    <xf numFmtId="0" fontId="7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justify" vertical="center" wrapText="1"/>
    </xf>
    <xf numFmtId="0" fontId="3" fillId="4" borderId="18" xfId="0" applyFont="1" applyFill="1" applyBorder="1" applyAlignment="1">
      <alignment horizontal="justify" vertical="center" wrapText="1"/>
    </xf>
    <xf numFmtId="0" fontId="3" fillId="4" borderId="19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justify" vertical="justify"/>
    </xf>
    <xf numFmtId="0" fontId="2" fillId="0" borderId="0" xfId="0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3"/>
  <sheetViews>
    <sheetView tabSelected="1" workbookViewId="0">
      <selection activeCell="H9" sqref="H9"/>
    </sheetView>
  </sheetViews>
  <sheetFormatPr defaultRowHeight="14.25"/>
  <cols>
    <col min="1" max="1" width="3.85546875" style="9" bestFit="1" customWidth="1"/>
    <col min="2" max="2" width="91.85546875" style="7" customWidth="1"/>
    <col min="3" max="3" width="6.5703125" style="9" customWidth="1"/>
    <col min="4" max="4" width="14.28515625" style="2" customWidth="1"/>
    <col min="5" max="5" width="11.140625" style="2" customWidth="1"/>
    <col min="6" max="6" width="13.5703125" style="2" customWidth="1"/>
    <col min="10" max="10" width="4.42578125" customWidth="1"/>
    <col min="11" max="11" width="4.28515625" customWidth="1"/>
    <col min="12" max="12" width="3.7109375" customWidth="1"/>
  </cols>
  <sheetData>
    <row r="2" spans="1:10" ht="15" customHeight="1">
      <c r="D2" s="36"/>
      <c r="E2" s="38" t="s">
        <v>53</v>
      </c>
      <c r="F2" s="38"/>
      <c r="G2" s="37"/>
      <c r="H2" s="37"/>
      <c r="I2" s="37"/>
      <c r="J2" s="37"/>
    </row>
    <row r="3" spans="1:10" ht="27" customHeight="1">
      <c r="A3" s="43" t="s">
        <v>54</v>
      </c>
      <c r="B3" s="43"/>
      <c r="C3" s="43"/>
      <c r="D3" s="43"/>
      <c r="E3" s="43"/>
      <c r="F3" s="43"/>
    </row>
    <row r="4" spans="1:10" ht="18" customHeight="1">
      <c r="B4" s="6"/>
      <c r="C4" s="14"/>
      <c r="D4" s="3"/>
      <c r="E4" s="3"/>
    </row>
    <row r="5" spans="1:10" ht="35.25" customHeight="1">
      <c r="A5" s="50" t="s">
        <v>9</v>
      </c>
      <c r="B5" s="50"/>
      <c r="C5" s="50"/>
      <c r="D5" s="50"/>
      <c r="E5" s="50"/>
      <c r="F5" s="50"/>
    </row>
    <row r="6" spans="1:10" ht="13.5" customHeight="1" thickBot="1">
      <c r="A6" s="11"/>
      <c r="D6" s="3"/>
      <c r="E6" s="3"/>
    </row>
    <row r="7" spans="1:10" ht="36.75" customHeight="1" thickBot="1">
      <c r="A7" s="27" t="s">
        <v>3</v>
      </c>
      <c r="B7" s="28" t="s">
        <v>0</v>
      </c>
      <c r="C7" s="29" t="s">
        <v>1</v>
      </c>
      <c r="D7" s="30" t="s">
        <v>7</v>
      </c>
      <c r="E7" s="31" t="s">
        <v>2</v>
      </c>
      <c r="F7" s="32" t="s">
        <v>8</v>
      </c>
    </row>
    <row r="8" spans="1:10" ht="15.75" thickBot="1">
      <c r="A8" s="33" t="s">
        <v>6</v>
      </c>
      <c r="B8" s="44" t="s">
        <v>10</v>
      </c>
      <c r="C8" s="45"/>
      <c r="D8" s="45"/>
      <c r="E8" s="45"/>
      <c r="F8" s="46"/>
    </row>
    <row r="9" spans="1:10">
      <c r="A9" s="19">
        <v>1</v>
      </c>
      <c r="B9" s="16" t="s">
        <v>39</v>
      </c>
      <c r="C9" s="17" t="s">
        <v>17</v>
      </c>
      <c r="D9" s="5">
        <v>1000</v>
      </c>
      <c r="E9" s="5"/>
      <c r="F9" s="20">
        <f t="shared" ref="F9:F14" si="0">D9*E9</f>
        <v>0</v>
      </c>
    </row>
    <row r="10" spans="1:10">
      <c r="A10" s="19">
        <v>2</v>
      </c>
      <c r="B10" s="16" t="s">
        <v>40</v>
      </c>
      <c r="C10" s="17" t="s">
        <v>18</v>
      </c>
      <c r="D10" s="5">
        <v>50</v>
      </c>
      <c r="E10" s="5"/>
      <c r="F10" s="20">
        <f t="shared" si="0"/>
        <v>0</v>
      </c>
    </row>
    <row r="11" spans="1:10" ht="28.5">
      <c r="A11" s="19">
        <v>3</v>
      </c>
      <c r="B11" s="16" t="s">
        <v>41</v>
      </c>
      <c r="C11" s="17" t="s">
        <v>17</v>
      </c>
      <c r="D11" s="5">
        <v>2000</v>
      </c>
      <c r="E11" s="5"/>
      <c r="F11" s="20">
        <f t="shared" si="0"/>
        <v>0</v>
      </c>
    </row>
    <row r="12" spans="1:10" ht="28.5">
      <c r="A12" s="19">
        <v>4</v>
      </c>
      <c r="B12" s="16" t="s">
        <v>37</v>
      </c>
      <c r="C12" s="17" t="s">
        <v>19</v>
      </c>
      <c r="D12" s="5">
        <v>432</v>
      </c>
      <c r="E12" s="5"/>
      <c r="F12" s="20">
        <f t="shared" si="0"/>
        <v>0</v>
      </c>
    </row>
    <row r="13" spans="1:10">
      <c r="A13" s="19">
        <v>5</v>
      </c>
      <c r="B13" s="8" t="s">
        <v>29</v>
      </c>
      <c r="C13" s="10" t="s">
        <v>18</v>
      </c>
      <c r="D13" s="5">
        <v>960</v>
      </c>
      <c r="E13" s="1"/>
      <c r="F13" s="18">
        <f t="shared" si="0"/>
        <v>0</v>
      </c>
    </row>
    <row r="14" spans="1:10" ht="28.5">
      <c r="A14" s="19">
        <v>6</v>
      </c>
      <c r="B14" s="8" t="s">
        <v>45</v>
      </c>
      <c r="C14" s="10" t="s">
        <v>20</v>
      </c>
      <c r="D14" s="5">
        <v>5</v>
      </c>
      <c r="E14" s="1"/>
      <c r="F14" s="18">
        <f t="shared" si="0"/>
        <v>0</v>
      </c>
    </row>
    <row r="15" spans="1:10" ht="28.5">
      <c r="A15" s="19">
        <v>7</v>
      </c>
      <c r="B15" s="8" t="s">
        <v>38</v>
      </c>
      <c r="C15" s="10" t="s">
        <v>19</v>
      </c>
      <c r="D15" s="5">
        <v>1440</v>
      </c>
      <c r="E15" s="1"/>
      <c r="F15" s="18">
        <f t="shared" ref="F15:F20" si="1">D15*E15</f>
        <v>0</v>
      </c>
    </row>
    <row r="16" spans="1:10">
      <c r="A16" s="19">
        <v>8</v>
      </c>
      <c r="B16" s="8" t="s">
        <v>21</v>
      </c>
      <c r="C16" s="10" t="s">
        <v>19</v>
      </c>
      <c r="D16" s="5">
        <v>432</v>
      </c>
      <c r="E16" s="1"/>
      <c r="F16" s="18">
        <f t="shared" si="1"/>
        <v>0</v>
      </c>
    </row>
    <row r="17" spans="1:6" ht="28.5">
      <c r="A17" s="19">
        <v>9</v>
      </c>
      <c r="B17" s="8" t="s">
        <v>33</v>
      </c>
      <c r="C17" s="10" t="s">
        <v>20</v>
      </c>
      <c r="D17" s="5">
        <v>1600</v>
      </c>
      <c r="E17" s="1"/>
      <c r="F17" s="18">
        <f t="shared" si="1"/>
        <v>0</v>
      </c>
    </row>
    <row r="18" spans="1:6" ht="15">
      <c r="A18" s="19">
        <v>10</v>
      </c>
      <c r="B18" s="8" t="s">
        <v>32</v>
      </c>
      <c r="C18" s="10" t="s">
        <v>19</v>
      </c>
      <c r="D18" s="5">
        <v>40</v>
      </c>
      <c r="E18" s="1"/>
      <c r="F18" s="18">
        <f t="shared" si="1"/>
        <v>0</v>
      </c>
    </row>
    <row r="19" spans="1:6">
      <c r="A19" s="19">
        <v>11</v>
      </c>
      <c r="B19" s="8" t="s">
        <v>31</v>
      </c>
      <c r="C19" s="10" t="s">
        <v>22</v>
      </c>
      <c r="D19" s="5">
        <v>94</v>
      </c>
      <c r="E19" s="1"/>
      <c r="F19" s="18">
        <f t="shared" si="1"/>
        <v>0</v>
      </c>
    </row>
    <row r="20" spans="1:6">
      <c r="A20" s="19">
        <v>12</v>
      </c>
      <c r="B20" s="8" t="s">
        <v>52</v>
      </c>
      <c r="C20" s="10" t="s">
        <v>20</v>
      </c>
      <c r="D20" s="5">
        <v>5</v>
      </c>
      <c r="E20" s="1"/>
      <c r="F20" s="18">
        <f t="shared" si="1"/>
        <v>0</v>
      </c>
    </row>
    <row r="21" spans="1:6">
      <c r="A21" s="19">
        <v>13</v>
      </c>
      <c r="B21" s="8" t="s">
        <v>34</v>
      </c>
      <c r="C21" s="10" t="s">
        <v>20</v>
      </c>
      <c r="D21" s="5">
        <v>42</v>
      </c>
      <c r="E21" s="1"/>
      <c r="F21" s="18">
        <f>D21*E21</f>
        <v>0</v>
      </c>
    </row>
    <row r="22" spans="1:6">
      <c r="A22" s="19">
        <v>14</v>
      </c>
      <c r="B22" s="8" t="s">
        <v>23</v>
      </c>
      <c r="C22" s="10" t="s">
        <v>19</v>
      </c>
      <c r="D22" s="5">
        <v>1152</v>
      </c>
      <c r="E22" s="1"/>
      <c r="F22" s="18">
        <f t="shared" ref="F22:F30" si="2">D22*E22</f>
        <v>0</v>
      </c>
    </row>
    <row r="23" spans="1:6">
      <c r="A23" s="19">
        <v>15</v>
      </c>
      <c r="B23" s="8" t="s">
        <v>49</v>
      </c>
      <c r="C23" s="10" t="s">
        <v>20</v>
      </c>
      <c r="D23" s="5">
        <v>5</v>
      </c>
      <c r="E23" s="1"/>
      <c r="F23" s="18">
        <f t="shared" si="2"/>
        <v>0</v>
      </c>
    </row>
    <row r="24" spans="1:6">
      <c r="A24" s="19">
        <v>16</v>
      </c>
      <c r="B24" s="8" t="s">
        <v>44</v>
      </c>
      <c r="C24" s="10" t="s">
        <v>18</v>
      </c>
      <c r="D24" s="5">
        <v>960</v>
      </c>
      <c r="E24" s="26"/>
      <c r="F24" s="18">
        <f t="shared" si="2"/>
        <v>0</v>
      </c>
    </row>
    <row r="25" spans="1:6">
      <c r="A25" s="19">
        <v>17</v>
      </c>
      <c r="B25" s="8" t="s">
        <v>46</v>
      </c>
      <c r="C25" s="10" t="s">
        <v>20</v>
      </c>
      <c r="D25" s="5">
        <v>5</v>
      </c>
      <c r="E25" s="1"/>
      <c r="F25" s="18">
        <f t="shared" si="2"/>
        <v>0</v>
      </c>
    </row>
    <row r="26" spans="1:6">
      <c r="A26" s="19">
        <v>18</v>
      </c>
      <c r="B26" s="8" t="s">
        <v>35</v>
      </c>
      <c r="C26" s="10" t="s">
        <v>18</v>
      </c>
      <c r="D26" s="5">
        <v>1920</v>
      </c>
      <c r="E26" s="1"/>
      <c r="F26" s="18">
        <f t="shared" si="2"/>
        <v>0</v>
      </c>
    </row>
    <row r="27" spans="1:6">
      <c r="A27" s="19">
        <v>19</v>
      </c>
      <c r="B27" s="8" t="s">
        <v>14</v>
      </c>
      <c r="C27" s="10" t="s">
        <v>18</v>
      </c>
      <c r="D27" s="5">
        <v>1920</v>
      </c>
      <c r="E27" s="1"/>
      <c r="F27" s="18">
        <f t="shared" si="2"/>
        <v>0</v>
      </c>
    </row>
    <row r="28" spans="1:6">
      <c r="A28" s="19">
        <v>20</v>
      </c>
      <c r="B28" s="8" t="s">
        <v>36</v>
      </c>
      <c r="C28" s="10" t="s">
        <v>19</v>
      </c>
      <c r="D28" s="5">
        <v>420</v>
      </c>
      <c r="E28" s="1"/>
      <c r="F28" s="18">
        <f t="shared" si="2"/>
        <v>0</v>
      </c>
    </row>
    <row r="29" spans="1:6">
      <c r="A29" s="19">
        <v>21</v>
      </c>
      <c r="B29" s="8" t="s">
        <v>42</v>
      </c>
      <c r="C29" s="10" t="s">
        <v>19</v>
      </c>
      <c r="D29" s="5">
        <v>300</v>
      </c>
      <c r="E29" s="1"/>
      <c r="F29" s="18">
        <f t="shared" si="2"/>
        <v>0</v>
      </c>
    </row>
    <row r="30" spans="1:6">
      <c r="A30" s="19">
        <v>22</v>
      </c>
      <c r="B30" s="16" t="s">
        <v>43</v>
      </c>
      <c r="C30" s="17" t="s">
        <v>17</v>
      </c>
      <c r="D30" s="5">
        <v>2000</v>
      </c>
      <c r="E30" s="5"/>
      <c r="F30" s="20">
        <f t="shared" si="2"/>
        <v>0</v>
      </c>
    </row>
    <row r="31" spans="1:6" ht="15">
      <c r="A31" s="34">
        <v>23</v>
      </c>
      <c r="B31" s="35" t="s">
        <v>50</v>
      </c>
      <c r="C31" s="10"/>
      <c r="D31" s="5"/>
      <c r="E31" s="1"/>
      <c r="F31" s="18"/>
    </row>
    <row r="32" spans="1:6" ht="42.75">
      <c r="A32" s="21"/>
      <c r="B32" s="8" t="s">
        <v>13</v>
      </c>
      <c r="C32" s="10" t="s">
        <v>19</v>
      </c>
      <c r="D32" s="5">
        <v>35</v>
      </c>
      <c r="E32" s="1"/>
      <c r="F32" s="18">
        <f>D32*E32</f>
        <v>0</v>
      </c>
    </row>
    <row r="33" spans="1:6" ht="28.5">
      <c r="A33" s="21"/>
      <c r="B33" s="8" t="s">
        <v>15</v>
      </c>
      <c r="C33" s="10" t="s">
        <v>20</v>
      </c>
      <c r="D33" s="5">
        <v>24</v>
      </c>
      <c r="E33" s="1"/>
      <c r="F33" s="18">
        <f>D33*E33</f>
        <v>0</v>
      </c>
    </row>
    <row r="34" spans="1:6">
      <c r="A34" s="21"/>
      <c r="B34" s="8" t="s">
        <v>16</v>
      </c>
      <c r="C34" s="10" t="s">
        <v>19</v>
      </c>
      <c r="D34" s="5">
        <v>10</v>
      </c>
      <c r="E34" s="1"/>
      <c r="F34" s="18">
        <f>D34*E34</f>
        <v>0</v>
      </c>
    </row>
    <row r="35" spans="1:6" ht="60" thickBot="1">
      <c r="A35" s="21"/>
      <c r="B35" s="8" t="s">
        <v>27</v>
      </c>
      <c r="C35" s="10" t="s">
        <v>18</v>
      </c>
      <c r="D35" s="5">
        <v>17</v>
      </c>
      <c r="E35" s="1"/>
      <c r="F35" s="18">
        <f>D35*E35</f>
        <v>0</v>
      </c>
    </row>
    <row r="36" spans="1:6" ht="21.75" customHeight="1" thickBot="1">
      <c r="A36" s="40" t="s">
        <v>11</v>
      </c>
      <c r="B36" s="41"/>
      <c r="C36" s="41"/>
      <c r="D36" s="41"/>
      <c r="E36" s="42"/>
      <c r="F36" s="22">
        <f>SUM(F9:F35)</f>
        <v>0</v>
      </c>
    </row>
    <row r="37" spans="1:6" ht="9" customHeight="1" thickBot="1">
      <c r="A37" s="23"/>
      <c r="B37" s="13"/>
      <c r="C37" s="13"/>
      <c r="D37" s="13"/>
      <c r="E37" s="13"/>
      <c r="F37" s="24"/>
    </row>
    <row r="38" spans="1:6" ht="30" customHeight="1" thickTop="1" thickBot="1">
      <c r="A38" s="25" t="s">
        <v>6</v>
      </c>
      <c r="B38" s="47" t="s">
        <v>26</v>
      </c>
      <c r="C38" s="48"/>
      <c r="D38" s="48"/>
      <c r="E38" s="48"/>
      <c r="F38" s="49"/>
    </row>
    <row r="39" spans="1:6" ht="28.5">
      <c r="A39" s="19">
        <v>1</v>
      </c>
      <c r="B39" s="8" t="s">
        <v>30</v>
      </c>
      <c r="C39" s="10" t="s">
        <v>19</v>
      </c>
      <c r="D39" s="5">
        <v>128.69999999999999</v>
      </c>
      <c r="E39" s="1"/>
      <c r="F39" s="18">
        <f>D39*E39</f>
        <v>0</v>
      </c>
    </row>
    <row r="40" spans="1:6">
      <c r="A40" s="19">
        <v>2</v>
      </c>
      <c r="B40" s="8" t="s">
        <v>29</v>
      </c>
      <c r="C40" s="10" t="s">
        <v>18</v>
      </c>
      <c r="D40" s="5">
        <v>286</v>
      </c>
      <c r="E40" s="1"/>
      <c r="F40" s="18">
        <f t="shared" ref="F40:F58" si="3">D40*E40</f>
        <v>0</v>
      </c>
    </row>
    <row r="41" spans="1:6" ht="28.5">
      <c r="A41" s="19">
        <v>3</v>
      </c>
      <c r="B41" s="8" t="s">
        <v>48</v>
      </c>
      <c r="C41" s="10" t="s">
        <v>20</v>
      </c>
      <c r="D41" s="5">
        <v>1</v>
      </c>
      <c r="E41" s="1"/>
      <c r="F41" s="18">
        <f>D41*E41</f>
        <v>0</v>
      </c>
    </row>
    <row r="42" spans="1:6" ht="28.5">
      <c r="A42" s="19">
        <v>4</v>
      </c>
      <c r="B42" s="8" t="s">
        <v>38</v>
      </c>
      <c r="C42" s="10" t="s">
        <v>19</v>
      </c>
      <c r="D42" s="5">
        <v>429</v>
      </c>
      <c r="E42" s="1"/>
      <c r="F42" s="18">
        <f t="shared" si="3"/>
        <v>0</v>
      </c>
    </row>
    <row r="43" spans="1:6">
      <c r="A43" s="19">
        <v>5</v>
      </c>
      <c r="B43" s="8" t="s">
        <v>21</v>
      </c>
      <c r="C43" s="10" t="s">
        <v>19</v>
      </c>
      <c r="D43" s="5">
        <v>85.8</v>
      </c>
      <c r="E43" s="1"/>
      <c r="F43" s="18">
        <f t="shared" si="3"/>
        <v>0</v>
      </c>
    </row>
    <row r="44" spans="1:6" ht="28.5">
      <c r="A44" s="19">
        <v>6</v>
      </c>
      <c r="B44" s="8" t="s">
        <v>33</v>
      </c>
      <c r="C44" s="10" t="s">
        <v>20</v>
      </c>
      <c r="D44" s="5">
        <v>480</v>
      </c>
      <c r="E44" s="1"/>
      <c r="F44" s="18">
        <f t="shared" si="3"/>
        <v>0</v>
      </c>
    </row>
    <row r="45" spans="1:6" ht="15">
      <c r="A45" s="19">
        <v>7</v>
      </c>
      <c r="B45" s="8" t="s">
        <v>32</v>
      </c>
      <c r="C45" s="10" t="s">
        <v>19</v>
      </c>
      <c r="D45" s="5">
        <v>8</v>
      </c>
      <c r="E45" s="1"/>
      <c r="F45" s="18">
        <f t="shared" si="3"/>
        <v>0</v>
      </c>
    </row>
    <row r="46" spans="1:6">
      <c r="A46" s="19">
        <v>8</v>
      </c>
      <c r="B46" s="8" t="s">
        <v>31</v>
      </c>
      <c r="C46" s="10" t="s">
        <v>22</v>
      </c>
      <c r="D46" s="5">
        <v>28.15</v>
      </c>
      <c r="E46" s="1"/>
      <c r="F46" s="18">
        <f t="shared" si="3"/>
        <v>0</v>
      </c>
    </row>
    <row r="47" spans="1:6">
      <c r="A47" s="19">
        <v>9</v>
      </c>
      <c r="B47" s="8" t="s">
        <v>47</v>
      </c>
      <c r="C47" s="10" t="s">
        <v>20</v>
      </c>
      <c r="D47" s="5">
        <v>1</v>
      </c>
      <c r="E47" s="1"/>
      <c r="F47" s="18">
        <f t="shared" si="3"/>
        <v>0</v>
      </c>
    </row>
    <row r="48" spans="1:6">
      <c r="A48" s="19">
        <v>10</v>
      </c>
      <c r="B48" s="8" t="s">
        <v>34</v>
      </c>
      <c r="C48" s="10" t="s">
        <v>20</v>
      </c>
      <c r="D48" s="5">
        <v>25</v>
      </c>
      <c r="E48" s="1"/>
      <c r="F48" s="18">
        <f>D48*E48</f>
        <v>0</v>
      </c>
    </row>
    <row r="49" spans="1:6">
      <c r="A49" s="19">
        <v>11</v>
      </c>
      <c r="B49" s="8" t="s">
        <v>23</v>
      </c>
      <c r="C49" s="10" t="s">
        <v>19</v>
      </c>
      <c r="D49" s="5">
        <v>320.32</v>
      </c>
      <c r="E49" s="1"/>
      <c r="F49" s="18">
        <f t="shared" si="3"/>
        <v>0</v>
      </c>
    </row>
    <row r="50" spans="1:6">
      <c r="A50" s="19">
        <v>12</v>
      </c>
      <c r="B50" s="8" t="s">
        <v>49</v>
      </c>
      <c r="C50" s="10" t="s">
        <v>20</v>
      </c>
      <c r="D50" s="5">
        <v>1</v>
      </c>
      <c r="E50" s="1"/>
      <c r="F50" s="18">
        <f t="shared" si="3"/>
        <v>0</v>
      </c>
    </row>
    <row r="51" spans="1:6">
      <c r="A51" s="19">
        <v>13</v>
      </c>
      <c r="B51" s="8" t="s">
        <v>44</v>
      </c>
      <c r="C51" s="10" t="s">
        <v>18</v>
      </c>
      <c r="D51" s="5">
        <v>286</v>
      </c>
      <c r="E51" s="26"/>
      <c r="F51" s="18">
        <f t="shared" si="3"/>
        <v>0</v>
      </c>
    </row>
    <row r="52" spans="1:6">
      <c r="A52" s="19">
        <v>14</v>
      </c>
      <c r="B52" s="8" t="s">
        <v>46</v>
      </c>
      <c r="C52" s="10" t="s">
        <v>20</v>
      </c>
      <c r="D52" s="5">
        <v>1</v>
      </c>
      <c r="E52" s="1"/>
      <c r="F52" s="18">
        <f t="shared" si="3"/>
        <v>0</v>
      </c>
    </row>
    <row r="53" spans="1:6">
      <c r="A53" s="19">
        <v>15</v>
      </c>
      <c r="B53" s="8" t="s">
        <v>35</v>
      </c>
      <c r="C53" s="10" t="s">
        <v>18</v>
      </c>
      <c r="D53" s="5">
        <v>692</v>
      </c>
      <c r="E53" s="1"/>
      <c r="F53" s="18">
        <f t="shared" si="3"/>
        <v>0</v>
      </c>
    </row>
    <row r="54" spans="1:6">
      <c r="A54" s="19">
        <v>16</v>
      </c>
      <c r="B54" s="8" t="s">
        <v>14</v>
      </c>
      <c r="C54" s="10" t="s">
        <v>18</v>
      </c>
      <c r="D54" s="5">
        <v>346</v>
      </c>
      <c r="E54" s="1"/>
      <c r="F54" s="18">
        <f t="shared" si="3"/>
        <v>0</v>
      </c>
    </row>
    <row r="55" spans="1:6">
      <c r="A55" s="19">
        <v>17</v>
      </c>
      <c r="B55" s="8" t="s">
        <v>36</v>
      </c>
      <c r="C55" s="10" t="s">
        <v>19</v>
      </c>
      <c r="D55" s="5">
        <v>200</v>
      </c>
      <c r="E55" s="1"/>
      <c r="F55" s="18">
        <f t="shared" si="3"/>
        <v>0</v>
      </c>
    </row>
    <row r="56" spans="1:6">
      <c r="A56" s="19">
        <v>18</v>
      </c>
      <c r="B56" s="8" t="s">
        <v>24</v>
      </c>
      <c r="C56" s="10" t="s">
        <v>19</v>
      </c>
      <c r="D56" s="5">
        <v>54.5</v>
      </c>
      <c r="E56" s="1"/>
      <c r="F56" s="18">
        <f t="shared" si="3"/>
        <v>0</v>
      </c>
    </row>
    <row r="57" spans="1:6">
      <c r="A57" s="19">
        <v>19</v>
      </c>
      <c r="B57" s="8" t="s">
        <v>51</v>
      </c>
      <c r="C57" s="10" t="s">
        <v>20</v>
      </c>
      <c r="D57" s="5">
        <v>48</v>
      </c>
      <c r="E57" s="1"/>
      <c r="F57" s="18">
        <f t="shared" si="3"/>
        <v>0</v>
      </c>
    </row>
    <row r="58" spans="1:6" ht="15" thickBot="1">
      <c r="A58" s="19">
        <v>20</v>
      </c>
      <c r="B58" s="8" t="s">
        <v>25</v>
      </c>
      <c r="C58" s="10" t="s">
        <v>20</v>
      </c>
      <c r="D58" s="1">
        <v>96</v>
      </c>
      <c r="E58" s="1"/>
      <c r="F58" s="18">
        <f t="shared" si="3"/>
        <v>0</v>
      </c>
    </row>
    <row r="59" spans="1:6" ht="24" customHeight="1" thickBot="1">
      <c r="A59" s="40" t="s">
        <v>12</v>
      </c>
      <c r="B59" s="41"/>
      <c r="C59" s="41"/>
      <c r="D59" s="41"/>
      <c r="E59" s="42"/>
      <c r="F59" s="22">
        <f>SUM(F39:F58)</f>
        <v>0</v>
      </c>
    </row>
    <row r="60" spans="1:6" ht="18.75" customHeight="1">
      <c r="A60" s="12"/>
      <c r="B60" s="39" t="s">
        <v>5</v>
      </c>
      <c r="C60" s="39"/>
      <c r="D60" s="39"/>
      <c r="E60" s="39"/>
      <c r="F60" s="15">
        <f>SUM(F36+F59)</f>
        <v>0</v>
      </c>
    </row>
    <row r="61" spans="1:6" ht="15">
      <c r="A61" s="12"/>
      <c r="B61" s="51" t="s">
        <v>28</v>
      </c>
      <c r="C61" s="51"/>
      <c r="D61" s="51"/>
      <c r="E61" s="51"/>
      <c r="F61" s="15">
        <f>F60*15%</f>
        <v>0</v>
      </c>
    </row>
    <row r="62" spans="1:6" ht="15">
      <c r="B62" s="39" t="s">
        <v>4</v>
      </c>
      <c r="C62" s="39"/>
      <c r="D62" s="39"/>
      <c r="E62" s="39"/>
      <c r="F62" s="15">
        <f>SUM(F60:F61)</f>
        <v>0</v>
      </c>
    </row>
    <row r="63" spans="1:6">
      <c r="F63" s="4"/>
    </row>
  </sheetData>
  <mergeCells count="10">
    <mergeCell ref="E2:F2"/>
    <mergeCell ref="B62:E62"/>
    <mergeCell ref="A36:E36"/>
    <mergeCell ref="A3:F3"/>
    <mergeCell ref="B8:F8"/>
    <mergeCell ref="B38:F38"/>
    <mergeCell ref="A5:F5"/>
    <mergeCell ref="A59:E59"/>
    <mergeCell ref="B60:E60"/>
    <mergeCell ref="B61:E61"/>
  </mergeCells>
  <phoneticPr fontId="1" type="noConversion"/>
  <pageMargins left="0.43307086614173229" right="0.23622047244094491" top="0.47244094488188981" bottom="0.98425196850393704" header="0.35433070866141736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</vt:lpstr>
    </vt:vector>
  </TitlesOfParts>
  <Company>n/a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2019-02-13T07:39:19Z</cp:lastPrinted>
  <dcterms:created xsi:type="dcterms:W3CDTF">2011-04-04T08:34:01Z</dcterms:created>
  <dcterms:modified xsi:type="dcterms:W3CDTF">2019-02-13T07:45:15Z</dcterms:modified>
</cp:coreProperties>
</file>